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P:\J - AIA CONTRACT DOCUMENTS\ActiveProjects\Hawaii Convention Center\Ballroom Roof - A141, B101 &amp; A104\A104\"/>
    </mc:Choice>
  </mc:AlternateContent>
  <xr:revisionPtr revIDLastSave="0" documentId="13_ncr:1_{5E3C7CC9-6C9A-4BA5-9914-3860422FD6CF}" xr6:coauthVersionLast="47" xr6:coauthVersionMax="47" xr10:uidLastSave="{00000000-0000-0000-0000-000000000000}"/>
  <bookViews>
    <workbookView xWindow="-38520" yWindow="-120" windowWidth="38640" windowHeight="15840" tabRatio="783" xr2:uid="{00000000-000D-0000-FFFF-FFFF00000000}"/>
  </bookViews>
  <sheets>
    <sheet name="A - Cost Summary" sheetId="7" r:id="rId1"/>
    <sheet name="B - Gen. Conditions" sheetId="15" r:id="rId2"/>
    <sheet name="C - Labor Rates" sheetId="4" r:id="rId3"/>
    <sheet name="D - Staff Time Allocation" sheetId="11" r:id="rId4"/>
    <sheet name="E - Allow-Alt-Unit" sheetId="12" r:id="rId5"/>
    <sheet name="F - Resp. Matrix" sheetId="5" r:id="rId6"/>
  </sheets>
  <definedNames>
    <definedName name="_xlnm.Print_Area" localSheetId="0">'A - Cost Summary'!$A$1:$D$61</definedName>
    <definedName name="_xlnm.Print_Area" localSheetId="1">'B - Gen. Conditions'!$A$1:$G$141</definedName>
    <definedName name="_xlnm.Print_Area" localSheetId="2">'C - Labor Rates'!$A$1:$E$52</definedName>
    <definedName name="_xlnm.Print_Area" localSheetId="3">'D - Staff Time Allocation'!$A$1:$AO$51</definedName>
    <definedName name="_xlnm.Print_Area" localSheetId="4">'E - Allow-Alt-Unit'!$A$1:$C$51</definedName>
    <definedName name="_xlnm.Print_Area" localSheetId="5">'F - Resp. Matrix'!$A$1:$D$111</definedName>
    <definedName name="_xlnm.Print_Titles" localSheetId="0">'A - Cost Summary'!$A:$F,'A - Cost Summary'!$1:$10</definedName>
    <definedName name="_xlnm.Print_Titles" localSheetId="1">'B - Gen. Conditions'!$1:$10</definedName>
    <definedName name="_xlnm.Print_Titles" localSheetId="2">'C - Labor Rates'!$1:$9</definedName>
    <definedName name="_xlnm.Print_Titles" localSheetId="3">'D - Staff Time Allocation'!$A:$C,'D - Staff Time Allocation'!$1:$11</definedName>
    <definedName name="_xlnm.Print_Titles" localSheetId="4">'E - Allow-Alt-Unit'!$A:$C,'E - Allow-Alt-Unit'!$1:$11</definedName>
    <definedName name="_xlnm.Print_Titles" localSheetId="5">'F - Resp. Matrix'!$A:$D,'F - Resp. Matrix'!$1:$9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9" i="5" l="1"/>
  <c r="A86" i="5"/>
  <c r="AO44" i="11"/>
  <c r="AN44" i="11"/>
  <c r="AM44" i="11"/>
  <c r="AL44" i="11"/>
  <c r="AK44" i="11"/>
  <c r="AJ44" i="11"/>
  <c r="AI44" i="11"/>
  <c r="AH44" i="11"/>
  <c r="AG44" i="11"/>
  <c r="AF44" i="11"/>
  <c r="AE44" i="11"/>
  <c r="AD44" i="11"/>
  <c r="AC44" i="11"/>
  <c r="AB44" i="11"/>
  <c r="AA44" i="11"/>
  <c r="Z44" i="11"/>
  <c r="Y44" i="11"/>
  <c r="W44" i="11"/>
  <c r="U44" i="11"/>
  <c r="S44" i="11"/>
  <c r="X44" i="11"/>
  <c r="V44" i="11"/>
  <c r="T44" i="11"/>
  <c r="R44" i="11"/>
  <c r="P44" i="11"/>
  <c r="Q44" i="11"/>
  <c r="O44" i="11"/>
  <c r="M44" i="11"/>
  <c r="N44" i="11"/>
  <c r="L44" i="11"/>
  <c r="J44" i="11"/>
  <c r="K44" i="11"/>
  <c r="I44" i="11"/>
  <c r="G44" i="11"/>
  <c r="H44" i="11"/>
  <c r="F44" i="11"/>
  <c r="E44" i="11"/>
  <c r="A2" i="4"/>
  <c r="E42" i="11"/>
  <c r="D42" i="11"/>
  <c r="E41" i="11"/>
  <c r="D41" i="11"/>
  <c r="E40" i="11"/>
  <c r="D40" i="11"/>
  <c r="E39" i="11"/>
  <c r="D39" i="11"/>
  <c r="E38" i="11"/>
  <c r="D38" i="11"/>
  <c r="E37" i="11"/>
  <c r="D37" i="11"/>
  <c r="E35" i="11"/>
  <c r="D35" i="11"/>
  <c r="E34" i="11"/>
  <c r="D34" i="11"/>
  <c r="E33" i="11"/>
  <c r="D33" i="11"/>
  <c r="E32" i="11"/>
  <c r="D32" i="11"/>
  <c r="E31" i="11"/>
  <c r="D31" i="11"/>
  <c r="E30" i="11"/>
  <c r="D30" i="11"/>
  <c r="E29" i="11"/>
  <c r="D29" i="11"/>
  <c r="E28" i="11"/>
  <c r="D28" i="11"/>
  <c r="E27" i="11"/>
  <c r="D27" i="11"/>
  <c r="E26" i="11"/>
  <c r="D26" i="11"/>
  <c r="E25" i="11"/>
  <c r="D25" i="11"/>
  <c r="E24" i="11"/>
  <c r="D24" i="11"/>
  <c r="E23" i="11"/>
  <c r="D23" i="11"/>
  <c r="E22" i="11"/>
  <c r="D22" i="11"/>
  <c r="E21" i="11"/>
  <c r="D21" i="11"/>
  <c r="E20" i="11"/>
  <c r="D20" i="11"/>
  <c r="E19" i="11"/>
  <c r="D19" i="11"/>
  <c r="E18" i="11"/>
  <c r="D18" i="11"/>
  <c r="E17" i="11"/>
  <c r="D17" i="11"/>
  <c r="E16" i="11"/>
  <c r="D16" i="11"/>
  <c r="E15" i="11"/>
  <c r="D15" i="11"/>
  <c r="E14" i="11"/>
  <c r="E13" i="11"/>
  <c r="AO36" i="11"/>
  <c r="AN36" i="11"/>
  <c r="AM36" i="11"/>
  <c r="AL36" i="11"/>
  <c r="AK36" i="11"/>
  <c r="AJ36" i="11"/>
  <c r="AI36" i="11"/>
  <c r="AH36" i="11"/>
  <c r="AG36" i="11"/>
  <c r="AF36" i="11"/>
  <c r="AE36" i="11"/>
  <c r="AD36" i="11"/>
  <c r="AO12" i="11"/>
  <c r="AN12" i="11"/>
  <c r="AM12" i="11"/>
  <c r="AL12" i="11"/>
  <c r="AK12" i="11"/>
  <c r="AJ12" i="11"/>
  <c r="AI12" i="11"/>
  <c r="AH12" i="11"/>
  <c r="AG12" i="11"/>
  <c r="AF12" i="11"/>
  <c r="AE12" i="11"/>
  <c r="AD12" i="11"/>
  <c r="F36" i="11" l="1"/>
  <c r="G36" i="11"/>
  <c r="H36" i="11"/>
  <c r="I36" i="11"/>
  <c r="J36" i="11"/>
  <c r="K36" i="11"/>
  <c r="L36" i="11"/>
  <c r="M36" i="11"/>
  <c r="N36" i="11"/>
  <c r="O36" i="11"/>
  <c r="P36" i="11"/>
  <c r="Q36" i="11"/>
  <c r="R36" i="11"/>
  <c r="S36" i="11"/>
  <c r="T36" i="11"/>
  <c r="U36" i="11"/>
  <c r="V36" i="11"/>
  <c r="W36" i="11"/>
  <c r="X36" i="11"/>
  <c r="Y36" i="11"/>
  <c r="Z36" i="11"/>
  <c r="AA36" i="11"/>
  <c r="AB36" i="11"/>
  <c r="AC36" i="11"/>
  <c r="F12" i="11"/>
  <c r="G12" i="11"/>
  <c r="H12" i="11"/>
  <c r="I12" i="11"/>
  <c r="J12" i="11"/>
  <c r="K12" i="11"/>
  <c r="L12" i="11"/>
  <c r="M12" i="11"/>
  <c r="N12" i="11"/>
  <c r="O12" i="11"/>
  <c r="P12" i="11"/>
  <c r="Q12" i="11"/>
  <c r="R12" i="11"/>
  <c r="S12" i="11"/>
  <c r="T12" i="11"/>
  <c r="U12" i="11"/>
  <c r="V12" i="11"/>
  <c r="W12" i="11"/>
  <c r="X12" i="11"/>
  <c r="Y12" i="11"/>
  <c r="Z12" i="11"/>
  <c r="AA12" i="11"/>
  <c r="AB12" i="11"/>
  <c r="AC12" i="11"/>
  <c r="R9" i="11"/>
  <c r="AD9" i="11" s="1"/>
  <c r="F132" i="15"/>
  <c r="F126" i="15"/>
  <c r="F114" i="15"/>
  <c r="F102" i="15"/>
  <c r="F94" i="15"/>
  <c r="F59" i="15"/>
  <c r="E12" i="11" l="1"/>
  <c r="E36" i="11"/>
  <c r="F112" i="15" l="1"/>
  <c r="F64" i="15"/>
  <c r="D11" i="7" l="1"/>
  <c r="D48" i="7" s="1"/>
  <c r="A2" i="5"/>
  <c r="A2" i="11"/>
  <c r="A2" i="15"/>
  <c r="F133" i="15" l="1"/>
  <c r="F131" i="15"/>
  <c r="F130" i="15"/>
  <c r="F129" i="15"/>
  <c r="F127" i="15"/>
  <c r="F125" i="15"/>
  <c r="F124" i="15"/>
  <c r="F123" i="15"/>
  <c r="F122" i="15"/>
  <c r="F121" i="15"/>
  <c r="F120" i="15"/>
  <c r="F119" i="15"/>
  <c r="F118" i="15"/>
  <c r="F117" i="15"/>
  <c r="F115" i="15"/>
  <c r="F113" i="15"/>
  <c r="F111" i="15"/>
  <c r="F110" i="15"/>
  <c r="F109" i="15"/>
  <c r="F108" i="15"/>
  <c r="F107" i="15"/>
  <c r="F106" i="15"/>
  <c r="F105" i="15"/>
  <c r="F103" i="15"/>
  <c r="F101" i="15"/>
  <c r="F100" i="15"/>
  <c r="F99" i="15"/>
  <c r="F98" i="15"/>
  <c r="F97" i="15"/>
  <c r="F95"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3" i="15"/>
  <c r="F62" i="15"/>
  <c r="F60" i="15"/>
  <c r="F58" i="15"/>
  <c r="F57" i="15"/>
  <c r="F56" i="15"/>
  <c r="F55" i="15"/>
  <c r="F54" i="15"/>
  <c r="F53" i="15"/>
  <c r="F52" i="15"/>
  <c r="F51" i="15"/>
  <c r="F50" i="15"/>
  <c r="F47" i="15"/>
  <c r="F46" i="15"/>
  <c r="F45" i="15"/>
  <c r="F44" i="15"/>
  <c r="F43" i="15"/>
  <c r="F41" i="15"/>
  <c r="F40" i="15"/>
  <c r="F38" i="15"/>
  <c r="F37" i="15"/>
  <c r="F36" i="15"/>
  <c r="F35" i="15"/>
  <c r="F33" i="15"/>
  <c r="F32" i="15"/>
  <c r="F31" i="15"/>
  <c r="F30" i="15"/>
  <c r="F29" i="15"/>
  <c r="F28" i="15"/>
  <c r="F27" i="15"/>
  <c r="F26" i="15"/>
  <c r="F25" i="15"/>
  <c r="F24" i="15"/>
  <c r="F23" i="15"/>
  <c r="F22" i="15"/>
  <c r="F21" i="15"/>
  <c r="F20" i="15"/>
  <c r="F19" i="15"/>
  <c r="F18" i="15"/>
  <c r="F17" i="15"/>
  <c r="F16" i="15"/>
  <c r="F15" i="15"/>
  <c r="F128" i="15" l="1"/>
  <c r="F12" i="15"/>
  <c r="F104" i="15"/>
  <c r="F39" i="15"/>
  <c r="F116" i="15"/>
  <c r="F61" i="15"/>
  <c r="F96" i="15"/>
  <c r="A12" i="15"/>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F134" i="15" l="1"/>
  <c r="A58" i="15"/>
  <c r="D38" i="7"/>
  <c r="D37" i="7" s="1"/>
  <c r="D41" i="7" s="1"/>
  <c r="A59" i="15" l="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D47" i="7"/>
  <c r="D46" i="7"/>
  <c r="A2" i="12"/>
  <c r="A93" i="15" l="1"/>
  <c r="A94" i="15" l="1"/>
  <c r="A95" i="15" s="1"/>
  <c r="A96" i="15" s="1"/>
  <c r="A97" i="15" s="1"/>
  <c r="A98" i="15" s="1"/>
  <c r="A99" i="15" s="1"/>
  <c r="A100" i="15" s="1"/>
  <c r="A101" i="15" l="1"/>
  <c r="A41" i="12"/>
  <c r="A42" i="12" s="1"/>
  <c r="A43" i="12" s="1"/>
  <c r="A44" i="12" s="1"/>
  <c r="A45" i="12" s="1"/>
  <c r="A46" i="12" s="1"/>
  <c r="A47" i="12" s="1"/>
  <c r="A48" i="12" s="1"/>
  <c r="A49" i="12" s="1"/>
  <c r="A27" i="12"/>
  <c r="A28" i="12" s="1"/>
  <c r="A29" i="12" s="1"/>
  <c r="A30" i="12" s="1"/>
  <c r="A31" i="12" s="1"/>
  <c r="A32" i="12" s="1"/>
  <c r="A33" i="12" s="1"/>
  <c r="A34" i="12" s="1"/>
  <c r="A35" i="12" s="1"/>
  <c r="A13" i="12"/>
  <c r="A14" i="12" s="1"/>
  <c r="A15" i="12" s="1"/>
  <c r="A16" i="12" s="1"/>
  <c r="A17" i="12" s="1"/>
  <c r="A18" i="12" s="1"/>
  <c r="A19" i="12" s="1"/>
  <c r="A20" i="12" s="1"/>
  <c r="A21" i="12" s="1"/>
  <c r="A102" i="15" l="1"/>
  <c r="A103" i="15" s="1"/>
  <c r="A104" i="15" s="1"/>
  <c r="A105" i="15" s="1"/>
  <c r="A106" i="15" s="1"/>
  <c r="A107" i="15" s="1"/>
  <c r="A108" i="15" s="1"/>
  <c r="A109" i="15" s="1"/>
  <c r="A110" i="15" s="1"/>
  <c r="A111" i="15" s="1"/>
  <c r="A112" i="15" s="1"/>
  <c r="A14" i="1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s="1"/>
  <c r="A38" i="11" s="1"/>
  <c r="A39" i="11" s="1"/>
  <c r="A40" i="11" s="1"/>
  <c r="A41" i="11" s="1"/>
  <c r="A42" i="11" s="1"/>
  <c r="A11" i="5"/>
  <c r="A12" i="5" s="1"/>
  <c r="A13" i="5" s="1"/>
  <c r="A14" i="5" s="1"/>
  <c r="A15" i="5" s="1"/>
  <c r="A16" i="5" s="1"/>
  <c r="A19" i="5" s="1"/>
  <c r="A20" i="5" s="1"/>
  <c r="A21" i="5" s="1"/>
  <c r="A22" i="5" s="1"/>
  <c r="A23" i="5" s="1"/>
  <c r="A24" i="5" s="1"/>
  <c r="A25" i="5" s="1"/>
  <c r="A113" i="15" l="1"/>
  <c r="A26" i="5"/>
  <c r="A27" i="5" s="1"/>
  <c r="A28" i="5" s="1"/>
  <c r="A29" i="5" l="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114" i="15"/>
  <c r="A115" i="15" s="1"/>
  <c r="A116" i="15" s="1"/>
  <c r="A117" i="15" s="1"/>
  <c r="A118" i="15" s="1"/>
  <c r="A119" i="15" s="1"/>
  <c r="A120" i="15" s="1"/>
  <c r="A121" i="15" s="1"/>
  <c r="A122" i="15" s="1"/>
  <c r="A123" i="15" s="1"/>
  <c r="A124" i="15" s="1"/>
  <c r="D45" i="7"/>
  <c r="A60" i="5" l="1"/>
  <c r="A61" i="5" s="1"/>
  <c r="A62" i="5" s="1"/>
  <c r="A63" i="5" s="1"/>
  <c r="A125" i="15"/>
  <c r="D44" i="7"/>
  <c r="A64" i="5" l="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7" i="5" s="1"/>
  <c r="A88" i="5" s="1"/>
  <c r="A89" i="5" s="1"/>
  <c r="A90" i="5" s="1"/>
  <c r="A91" i="5" s="1"/>
  <c r="A92" i="5" s="1"/>
  <c r="A93" i="5" s="1"/>
  <c r="A94" i="5" s="1"/>
  <c r="A95" i="5" s="1"/>
  <c r="A96" i="5" s="1"/>
  <c r="A97" i="5" s="1"/>
  <c r="A98" i="5" s="1"/>
  <c r="A100" i="5" s="1"/>
  <c r="A101" i="5" s="1"/>
  <c r="A102" i="5" s="1"/>
  <c r="A103" i="5" s="1"/>
  <c r="A104" i="5" s="1"/>
  <c r="A105" i="5" s="1"/>
  <c r="A106" i="5" s="1"/>
  <c r="A107" i="5" s="1"/>
  <c r="A126" i="15"/>
  <c r="A127" i="15" s="1"/>
  <c r="A128" i="15" s="1"/>
  <c r="A129" i="15" s="1"/>
  <c r="A130" i="15" s="1"/>
  <c r="D43" i="7"/>
  <c r="A131" i="15" l="1"/>
  <c r="A132" i="15" l="1"/>
  <c r="A133" i="15" s="1"/>
  <c r="A134" i="15" s="1"/>
  <c r="D51" i="7"/>
</calcChain>
</file>

<file path=xl/sharedStrings.xml><?xml version="1.0" encoding="utf-8"?>
<sst xmlns="http://schemas.openxmlformats.org/spreadsheetml/2006/main" count="756" uniqueCount="393">
  <si>
    <t>MEP Coordinator</t>
  </si>
  <si>
    <t>Administrative Support</t>
  </si>
  <si>
    <t>Office Equipment</t>
  </si>
  <si>
    <t>Janitorial</t>
  </si>
  <si>
    <t>Courier service</t>
  </si>
  <si>
    <t>Electrical Generator</t>
  </si>
  <si>
    <t>Storage Containers</t>
  </si>
  <si>
    <t>Rodent and Pest Control</t>
  </si>
  <si>
    <t>Scheduling</t>
  </si>
  <si>
    <t>Small Tools and Consumables</t>
  </si>
  <si>
    <t>Project interim clean-up</t>
  </si>
  <si>
    <t>Project final clean-up</t>
  </si>
  <si>
    <t>Project Manager</t>
  </si>
  <si>
    <t>Office Supplies</t>
  </si>
  <si>
    <t>Postage/Fed ex</t>
  </si>
  <si>
    <t>Printing and reproduction</t>
  </si>
  <si>
    <t>Sanitation facilities</t>
  </si>
  <si>
    <t>LABOR BURDEN RATES</t>
  </si>
  <si>
    <t>Carpenter Foreman</t>
  </si>
  <si>
    <t xml:space="preserve">Carpenter  </t>
  </si>
  <si>
    <t>Labor Foreman</t>
  </si>
  <si>
    <t>Laborer</t>
  </si>
  <si>
    <t>Project Executive (included in fee)</t>
  </si>
  <si>
    <t>---</t>
  </si>
  <si>
    <t>Included in Fee</t>
  </si>
  <si>
    <t>Project Specific Accounting</t>
  </si>
  <si>
    <t>Officers of the Company (included in fee)</t>
  </si>
  <si>
    <t>Assistant Superintendent</t>
  </si>
  <si>
    <t>Field Engineer</t>
  </si>
  <si>
    <t>STAFF POSITION</t>
  </si>
  <si>
    <t>BILLABLE HOURLY RATE</t>
  </si>
  <si>
    <t>Assistant Project Manager</t>
  </si>
  <si>
    <t>[enter other staff positions]</t>
  </si>
  <si>
    <t>Quality Control Personnel</t>
  </si>
  <si>
    <t>Crane Operator</t>
  </si>
  <si>
    <t>DETAILED GENERAL CONDITIONS</t>
  </si>
  <si>
    <t>DESCRIPTION</t>
  </si>
  <si>
    <t>QUANTITY</t>
  </si>
  <si>
    <t>UNIT</t>
  </si>
  <si>
    <t>UNIT COST</t>
  </si>
  <si>
    <t>TOTAL COST</t>
  </si>
  <si>
    <t>Covered sidewalk enclosures</t>
  </si>
  <si>
    <t>ITEM NO.</t>
  </si>
  <si>
    <t>GENERAL CONTRACTOR</t>
  </si>
  <si>
    <t>OWNER</t>
  </si>
  <si>
    <t>Phase II Environmental Report</t>
  </si>
  <si>
    <t>General Building Plan Review &amp; Permit Fees</t>
  </si>
  <si>
    <t>Fire Department Plan Review &amp; Permit Fees</t>
  </si>
  <si>
    <t>Fire Protection Plan Review &amp; Permit Fees</t>
  </si>
  <si>
    <t>Fire Alarm Plan Review &amp; Permit Fees</t>
  </si>
  <si>
    <t>Plumbing Plan Review &amp; Permit Fees</t>
  </si>
  <si>
    <t>Mechanical Plan Review &amp; Permit Fees</t>
  </si>
  <si>
    <t>Electrical Plan Review &amp; Permit Fees</t>
  </si>
  <si>
    <t>Asphalt Testing &amp; Inspection</t>
  </si>
  <si>
    <t>Concrete Testing &amp; Inspection</t>
  </si>
  <si>
    <t>Masonry Testing &amp; Inspection</t>
  </si>
  <si>
    <t>Reinforcing Steel Testing &amp; Inspection</t>
  </si>
  <si>
    <t>Structural Steel Testing &amp; Inspection</t>
  </si>
  <si>
    <t>Fire Rated Joint Testing &amp; Inspection</t>
  </si>
  <si>
    <t>Fire Proofing Testing &amp; Inspection</t>
  </si>
  <si>
    <t>INSURANCE, BUILDERS RISK, BONDS</t>
  </si>
  <si>
    <t>General Contractor Payment &amp; Performance Bond</t>
  </si>
  <si>
    <t>Construction Surveying</t>
  </si>
  <si>
    <t>Phase I Environmental Report</t>
  </si>
  <si>
    <t>Exterior Framing Weld/Fasteners Testing &amp; Inspection</t>
  </si>
  <si>
    <t>Subcontractor Payment &amp; Performance Bonds</t>
  </si>
  <si>
    <t>Fire Resistive Paint Testing &amp; Inspection</t>
  </si>
  <si>
    <t>TOTAL CONSTRUCTION COSTS</t>
  </si>
  <si>
    <t>RESPONSIBILITY &amp; BUDGET MATRIX</t>
  </si>
  <si>
    <t>FURNITURE, FIXTURES &amp; EQUIPMENT</t>
  </si>
  <si>
    <t>UTILITIES</t>
  </si>
  <si>
    <t>Project Estimator</t>
  </si>
  <si>
    <t>TOTAL PROJECT COST</t>
  </si>
  <si>
    <t xml:space="preserve">NOTES: </t>
  </si>
  <si>
    <t>All work per the documents and reasonably inferable for complete project</t>
  </si>
  <si>
    <t>Office Furniture</t>
  </si>
  <si>
    <t>Drinking Water</t>
  </si>
  <si>
    <t>Site Protection / Security</t>
  </si>
  <si>
    <t>Property Taxes</t>
  </si>
  <si>
    <t>Sign Plan Review &amp; Permit Fees</t>
  </si>
  <si>
    <t>Permanent Water Permit &amp; Meter Fees</t>
  </si>
  <si>
    <t>Permanent Sanitary Permit Fees</t>
  </si>
  <si>
    <t>Permanent Storm Water Permit Fee</t>
  </si>
  <si>
    <t>Satellite Main Wire/Service from Dish to Telephone Closets</t>
  </si>
  <si>
    <t xml:space="preserve">Temporary Gas Hook-up and Monthly Usage Fees </t>
  </si>
  <si>
    <t xml:space="preserve">Temporary Electric Hook-up and Monthly Usage Fees </t>
  </si>
  <si>
    <t>Temporary Phone Hook-up and Monthly Usage Fees</t>
  </si>
  <si>
    <t xml:space="preserve">Temporary Water &amp; Sewer Hook-up and Monthly Usage Fees </t>
  </si>
  <si>
    <t>All Temporary Heating &amp; Cooling During Construction (including propane bottles, temporary heaters, etc…)</t>
  </si>
  <si>
    <t>PREDEVELOPMENT</t>
  </si>
  <si>
    <t>Satellite Raceway from Dish to Telephone Closets</t>
  </si>
  <si>
    <t>TAXES AND DEVELOPMENT FEES</t>
  </si>
  <si>
    <t>TESTING AND INSPECTION / QUALITY CONTROL</t>
  </si>
  <si>
    <t>Operation and Maintenance Manuals</t>
  </si>
  <si>
    <t>CONSTRUCTION</t>
  </si>
  <si>
    <t xml:space="preserve">It is the Owner's intent that all General Conditions' costs will be identified and included in this Attachment. </t>
  </si>
  <si>
    <t xml:space="preserve">Add any staff positions and applicable rates for individuals not included here that are proposed on the project. </t>
  </si>
  <si>
    <t xml:space="preserve">Printing or Reproduction During Construction </t>
  </si>
  <si>
    <t>CSI CODE</t>
  </si>
  <si>
    <t>Plumbing</t>
  </si>
  <si>
    <t>Electrical</t>
  </si>
  <si>
    <t xml:space="preserve">Project Engineer </t>
  </si>
  <si>
    <t xml:space="preserve">Assistant Engineer </t>
  </si>
  <si>
    <t xml:space="preserve">Project Superintendent </t>
  </si>
  <si>
    <t>ENGINEERING TOTAL</t>
  </si>
  <si>
    <t>SAFETY &amp; SECURITY TOTAL</t>
  </si>
  <si>
    <t>SITE CONDITIONS TOTALS</t>
  </si>
  <si>
    <t>Fence/Screen Wall Plan Review &amp; Permit Fees</t>
  </si>
  <si>
    <t xml:space="preserve">Coordinate and schedule all testing and inspections </t>
  </si>
  <si>
    <t>3rd Party Independent Inspections</t>
  </si>
  <si>
    <t>Temporary protection</t>
  </si>
  <si>
    <t>Special Extended Warranty (i.e. equipment, flooring, etc…)</t>
  </si>
  <si>
    <t>Security - Conduit/Wire/Equipment</t>
  </si>
  <si>
    <t>Gas Service Fee for New Meter</t>
  </si>
  <si>
    <t>Telephone/Fiber Main Wire/Service from Pedestal to DMARK Room</t>
  </si>
  <si>
    <t>HR</t>
  </si>
  <si>
    <t>It is the Owner's intent that the General Contractor work under a complete "open book" approach.</t>
  </si>
  <si>
    <t>Satellite Wire/Conduit distribution from Telephone Rooms throughout Building</t>
  </si>
  <si>
    <t>STAFF TIME ALLOCATION</t>
  </si>
  <si>
    <t>ITEM</t>
  </si>
  <si>
    <t>TOTAL</t>
  </si>
  <si>
    <t>NO.</t>
  </si>
  <si>
    <t>INDIVIDUAL</t>
  </si>
  <si>
    <t>MONTHS</t>
  </si>
  <si>
    <t>Incl. In Fee</t>
  </si>
  <si>
    <t>Include the total months duration that each staff member will be working on the project.</t>
  </si>
  <si>
    <t>Add any columns for additional months you feel is appropriate.</t>
  </si>
  <si>
    <t xml:space="preserve">FIRM NAME: </t>
  </si>
  <si>
    <t>PROJECT ON-SITE OFFICE TOTAL</t>
  </si>
  <si>
    <t>Submitted Date: _____________</t>
  </si>
  <si>
    <t>Submitted Date: ____________</t>
  </si>
  <si>
    <t>Submitted Date: ________________</t>
  </si>
  <si>
    <t>Submitted Date:  ____________</t>
  </si>
  <si>
    <t>FIRM NAME: ______________________________</t>
  </si>
  <si>
    <t>X</t>
  </si>
  <si>
    <t xml:space="preserve"> </t>
  </si>
  <si>
    <t>Soils Testing &amp; Inspection (cost)</t>
  </si>
  <si>
    <t>01</t>
  </si>
  <si>
    <t>02</t>
  </si>
  <si>
    <t>Existing Conditions</t>
  </si>
  <si>
    <t>03</t>
  </si>
  <si>
    <t>Concrete</t>
  </si>
  <si>
    <t>04</t>
  </si>
  <si>
    <t>Masonry</t>
  </si>
  <si>
    <t>Metals</t>
  </si>
  <si>
    <t>05</t>
  </si>
  <si>
    <t>06</t>
  </si>
  <si>
    <t>Wood Plastics, and Composites</t>
  </si>
  <si>
    <t>Thermal and Moisture Protection</t>
  </si>
  <si>
    <t>07</t>
  </si>
  <si>
    <t>08</t>
  </si>
  <si>
    <t>Openings</t>
  </si>
  <si>
    <t>Finishes</t>
  </si>
  <si>
    <t>Specialties</t>
  </si>
  <si>
    <t>Equipment</t>
  </si>
  <si>
    <t>Furnishings</t>
  </si>
  <si>
    <t>Special Construction</t>
  </si>
  <si>
    <t>Conveying Equipment</t>
  </si>
  <si>
    <t>14</t>
  </si>
  <si>
    <t>13</t>
  </si>
  <si>
    <t>12</t>
  </si>
  <si>
    <t>11</t>
  </si>
  <si>
    <t>10</t>
  </si>
  <si>
    <t>09</t>
  </si>
  <si>
    <t>21</t>
  </si>
  <si>
    <t>Fire Suppression</t>
  </si>
  <si>
    <t>Heating, Ventilating, and Air Conditioning</t>
  </si>
  <si>
    <t>22</t>
  </si>
  <si>
    <t>23</t>
  </si>
  <si>
    <t>25</t>
  </si>
  <si>
    <t>Integrated Automation</t>
  </si>
  <si>
    <t>Communications</t>
  </si>
  <si>
    <t>Electronic Safety and Security</t>
  </si>
  <si>
    <t>28</t>
  </si>
  <si>
    <t>27</t>
  </si>
  <si>
    <t>26</t>
  </si>
  <si>
    <t>Earthwork</t>
  </si>
  <si>
    <t>Exterior Improvements</t>
  </si>
  <si>
    <t>Utilities</t>
  </si>
  <si>
    <t>33</t>
  </si>
  <si>
    <t>32</t>
  </si>
  <si>
    <t>31</t>
  </si>
  <si>
    <t>Coordinate with Owner's Computer Equipment Installation by others</t>
  </si>
  <si>
    <t>ATTACHMENT B</t>
  </si>
  <si>
    <t>ATTACHMENT C</t>
  </si>
  <si>
    <t>ATTACHMENT D</t>
  </si>
  <si>
    <t>The Responsibility and Budget Matrix is intended to aid in defining "Gray Areas" of scope between the Owner and General Contractor.  This document is NOT inclusive of all of either parties responsibilities and needs to be used in conjunction with the other contract documents.</t>
  </si>
  <si>
    <t>DIRECT COST TOTAL</t>
  </si>
  <si>
    <t>OTHER INDIRECTS TOTAL (No fees on these costs)</t>
  </si>
  <si>
    <t>ATTACHMENT A</t>
  </si>
  <si>
    <t>GENERAL CONDITIONS TOTAL</t>
  </si>
  <si>
    <t>SUBTOTAL CONSTRUCTION COSTS</t>
  </si>
  <si>
    <t>Use Tax (as applicable)</t>
  </si>
  <si>
    <t>All Local, State and Federal Taxes for construction (as applicable)</t>
  </si>
  <si>
    <t>Telephone/Fiber Service Agreements</t>
  </si>
  <si>
    <t>Electrical Service Agreements</t>
  </si>
  <si>
    <t>Electrical Service Coordination</t>
  </si>
  <si>
    <t>Satellite Service Agreement</t>
  </si>
  <si>
    <t>As-Builts</t>
  </si>
  <si>
    <t>Warranty</t>
  </si>
  <si>
    <t>Coordinate with Owner's Audio Visual - Equipment</t>
  </si>
  <si>
    <t xml:space="preserve">Include the individual per title and breakdown of committed hours per month of each member of staff that shall be on the project for each month of the project.  </t>
  </si>
  <si>
    <t>Sr. Project Manager</t>
  </si>
  <si>
    <t>Sr. Project Engineer</t>
  </si>
  <si>
    <t>Safety Personnel</t>
  </si>
  <si>
    <t>On-site Data Processing (Computers, software, IT)</t>
  </si>
  <si>
    <t>Field Office Staff Parking</t>
  </si>
  <si>
    <t>Owner Controlled Insurance Policy</t>
  </si>
  <si>
    <t>Offsite Commercial General Liability Insurance</t>
  </si>
  <si>
    <t>Builders Risk</t>
  </si>
  <si>
    <t>TBD</t>
  </si>
  <si>
    <t>Re-testing &amp; and Re-inspection Due to Failed Work</t>
  </si>
  <si>
    <t>INCLUDE A DETAILED BUDGET THAT SUPPORTS THE COSTS IN THIS SUMMARY (YOUR FORMAT)</t>
  </si>
  <si>
    <t>Do not deviate from this format.</t>
  </si>
  <si>
    <t>CRAFT PERSONNEL POSITION</t>
  </si>
  <si>
    <t>[enter other positions]</t>
  </si>
  <si>
    <t>TOTAL HOURLY RATE W/BURDEN</t>
  </si>
  <si>
    <t>Assume 173 working hours per month as standard.</t>
  </si>
  <si>
    <t>Provide a cost for Builder's Risk in the event the Owner requests it be carried by Contractor.</t>
  </si>
  <si>
    <t>Provide the actual % Rate for Insurance/Builders Risk/Bond/Fee above directly in the description.</t>
  </si>
  <si>
    <t>General Requirements are included with General Conditions.</t>
  </si>
  <si>
    <r>
      <t xml:space="preserve">General Requirements </t>
    </r>
    <r>
      <rPr>
        <i/>
        <sz val="12"/>
        <rFont val="Calibri"/>
        <family val="2"/>
      </rPr>
      <t>(within General Conditions)</t>
    </r>
  </si>
  <si>
    <t xml:space="preserve">ALLOWANCE LIST, ALTERNATES &amp; UNIT PRICES </t>
  </si>
  <si>
    <t>AMOUNT</t>
  </si>
  <si>
    <t>UNIT PRICE LIST - TBD</t>
  </si>
  <si>
    <t>Please treat this proprietary information as confidential and privileged material which is intended for the sole viewing of the recipient.  Any other distribution is strictly prohibited.</t>
  </si>
  <si>
    <t>ATTACHMENT F</t>
  </si>
  <si>
    <t>HOURS</t>
  </si>
  <si>
    <t>TOTAL:</t>
  </si>
  <si>
    <t>Return Attachment A in electronic format. Do not convert to PDF.</t>
  </si>
  <si>
    <t>Leave rows blank that do not apply.</t>
  </si>
  <si>
    <t>3D Modeling/BIM</t>
  </si>
  <si>
    <t>Silt fence, tracking pads, BMPs, etc.</t>
  </si>
  <si>
    <t>Enclosure, MEP, etc.</t>
  </si>
  <si>
    <t>Dumpsters / LEED Dumpsters</t>
  </si>
  <si>
    <t>Trade Parking, Temporary Parking Lot, Bus, etc.</t>
  </si>
  <si>
    <t>Equipment Operating Expenses</t>
  </si>
  <si>
    <t>Existing conditions survey, seismic sensors, etc.</t>
  </si>
  <si>
    <t>Senior/General Superintendent</t>
  </si>
  <si>
    <t>Phone/Internet (T1/DSL) service</t>
  </si>
  <si>
    <t>Company Vehicle</t>
  </si>
  <si>
    <t>Company Vehicle fuel</t>
  </si>
  <si>
    <t>Fire watch</t>
  </si>
  <si>
    <t>PROJECT SUPERVISION TOTAL (On-Site Personnel Only)</t>
  </si>
  <si>
    <t>Office Facilities / Rent (Construction)</t>
  </si>
  <si>
    <t>Office Mobilization and Demobilization</t>
  </si>
  <si>
    <t>Radios, Communication and Cell Phones</t>
  </si>
  <si>
    <t>Temporary/Jobsite Lighting</t>
  </si>
  <si>
    <t>Temporary Heating and Cooling</t>
  </si>
  <si>
    <t>Water - Construction and Hydrant Use</t>
  </si>
  <si>
    <t>Fuel for Generator</t>
  </si>
  <si>
    <t>LS</t>
  </si>
  <si>
    <t>Temporary use of elevator - Operator</t>
  </si>
  <si>
    <t>Temporary use of elevator (protection, extended maint, )</t>
  </si>
  <si>
    <t>Man &amp; Material Hoist - Equipment Rental</t>
  </si>
  <si>
    <t>Man &amp; Material Hoist - Set-up &amp; Tear-down</t>
  </si>
  <si>
    <t>Man &amp; Material Hoist - Operator</t>
  </si>
  <si>
    <t>Crane Rental</t>
  </si>
  <si>
    <t>Crane set-up, tear-down, foundations, pads, rails, etc.</t>
  </si>
  <si>
    <t>Temporary stairs, scaffold, landing platforms, ladders, etc.</t>
  </si>
  <si>
    <t>Temporary Site Fencing</t>
  </si>
  <si>
    <t>Installation, maintenance, rental, and removal</t>
  </si>
  <si>
    <t>Haul roads and construction access</t>
  </si>
  <si>
    <t>Access to the site (including maintenance)</t>
  </si>
  <si>
    <t>Staging and/or storage areas (on and off site)</t>
  </si>
  <si>
    <t>Construction Signage</t>
  </si>
  <si>
    <t>Horizontal and Vertical Building controls</t>
  </si>
  <si>
    <t>Initial Building and Periodic Confirmation Layout</t>
  </si>
  <si>
    <t>Contractor Required 3rd Party Reviews/Consultants</t>
  </si>
  <si>
    <t>Safety Director (not full time on site)</t>
  </si>
  <si>
    <t>Safety inspections (3rd party)</t>
  </si>
  <si>
    <t>Jobsite safety (PPE, first aid, eye wash, etc.)</t>
  </si>
  <si>
    <t>Perimeter guardrails, safety nets, barricades, etc.</t>
  </si>
  <si>
    <t>Fire protection (temp. stand pipe, FDC, etc.)</t>
  </si>
  <si>
    <t>Fire safety (Fire extinguishers, etc.)</t>
  </si>
  <si>
    <t>Badging, background checks, etc.</t>
  </si>
  <si>
    <t>Project photos/Webcam, etc.</t>
  </si>
  <si>
    <t>LS/SF</t>
  </si>
  <si>
    <t>Contractor misc. site equipment</t>
  </si>
  <si>
    <t>Trash Chute</t>
  </si>
  <si>
    <t>Weather protection/Temporary Enclosure</t>
  </si>
  <si>
    <t>Finishes Material/Product Protection</t>
  </si>
  <si>
    <t>SWWMP/Erosion Control/Dust Control/Street Cleaning</t>
  </si>
  <si>
    <t>Temporary dewatering system/equipment</t>
  </si>
  <si>
    <t>Includes equipment rental, delivery, and pick-up</t>
  </si>
  <si>
    <t>MOS</t>
  </si>
  <si>
    <t>EA</t>
  </si>
  <si>
    <t>Equipment rental, set-up, tear-down, maintenance</t>
  </si>
  <si>
    <t>Fuel costs</t>
  </si>
  <si>
    <t>Forklift (not associated with direct cost of work activities)</t>
  </si>
  <si>
    <t>Skidsteer (not associated with direct cost of work activities)</t>
  </si>
  <si>
    <t>Fuel, oil, service, maintenance, etc.</t>
  </si>
  <si>
    <t>TEMPORARY FACILITIES &amp; EQUIPMENT TOTAL</t>
  </si>
  <si>
    <t>Surveying (initial survey, benchmarks, etc.)</t>
  </si>
  <si>
    <t>HRS</t>
  </si>
  <si>
    <t>Typically independent/3rd party</t>
  </si>
  <si>
    <t>Includes set-up, tear-down, maintenance, rental, etc.</t>
  </si>
  <si>
    <t>Includes set-up, tear-down, maintenance, labor</t>
  </si>
  <si>
    <t>Includes equipment, maintenance, labor, etc.</t>
  </si>
  <si>
    <t>Traffic Control, Traffic Signage, and Flagging</t>
  </si>
  <si>
    <t>Includes material, maintenance and labor</t>
  </si>
  <si>
    <t>Includes drug screening</t>
  </si>
  <si>
    <t>Electrical distribution</t>
  </si>
  <si>
    <t>Project Estimator (on site)</t>
  </si>
  <si>
    <t>SALARIED STAFF POSITION (ON-SITE)</t>
  </si>
  <si>
    <t>Safety Director</t>
  </si>
  <si>
    <t>JAN</t>
  </si>
  <si>
    <t>FEB</t>
  </si>
  <si>
    <t>MAR</t>
  </si>
  <si>
    <t>APR</t>
  </si>
  <si>
    <t>MAY</t>
  </si>
  <si>
    <t>JUN</t>
  </si>
  <si>
    <t>JUL</t>
  </si>
  <si>
    <t>AUG</t>
  </si>
  <si>
    <t>SEP</t>
  </si>
  <si>
    <t>OCT</t>
  </si>
  <si>
    <t>NOV</t>
  </si>
  <si>
    <t>DEC</t>
  </si>
  <si>
    <t>Hoist / Elevator Operator</t>
  </si>
  <si>
    <t>CONSTRUCTION - SALARY</t>
  </si>
  <si>
    <t>CONSTRUCTION - CRAFT/HOURLY</t>
  </si>
  <si>
    <t>COMMENTS / CLARIFICATIONS</t>
  </si>
  <si>
    <t>ATTACHMENT E</t>
  </si>
  <si>
    <t>Distribute in tasks below</t>
  </si>
  <si>
    <t>General Conditions (Not-to-Exceed from Attachment B)</t>
  </si>
  <si>
    <t>COST SUMMARY</t>
  </si>
  <si>
    <t>ALLOWANCE LIST (INCLUDED IN THE COST SUMMARY)</t>
  </si>
  <si>
    <t>ALTERNATES (NOT INCLUDED IN THE COST SUMMARY)</t>
  </si>
  <si>
    <t>See Travel Expenses</t>
  </si>
  <si>
    <t>Travel Expenses (including Airfare, Car Rentals, Staff Vehicles, Fuel, Parking, etc.)</t>
  </si>
  <si>
    <t>Subsistence/Per Diem (including meals)</t>
  </si>
  <si>
    <t xml:space="preserve">Provide the applicable rates and labor burden as a percentage for the staff positions listed above. Do not use a blended rate, use actual burden rates per title. </t>
  </si>
  <si>
    <t xml:space="preserve">The General Conditions estimate for Staff should take into consideration the duration of the Project.  Therefore, the staff costs carried forward in Attachment B should represent a blended rate for the duration of the Project. </t>
  </si>
  <si>
    <t>No fee markups (overhead or profit, bonuses, phones, computers or vehicle allowances, etc.) are allowed within these rates.</t>
  </si>
  <si>
    <t xml:space="preserve">For Salaried Individuals, Premium Time is not allowed. </t>
  </si>
  <si>
    <t>Housing (including temporary housing, relocation, hotel, etc.)</t>
  </si>
  <si>
    <t>FAA Permits for Cranes</t>
  </si>
  <si>
    <t>State and Federal Stormwater Permit Fees</t>
  </si>
  <si>
    <t>Dewatering Permits (if Applicable)</t>
  </si>
  <si>
    <t>Low Voltage- R/I, Conduits, Power, Sleeves, Backing, etc.  Contractor to include all wire/cable pulling and terminations required for low-voltage systems.</t>
  </si>
  <si>
    <t>GENERAL CONDITIONS:</t>
  </si>
  <si>
    <t>Health Department Permit Fees (if Applicable)</t>
  </si>
  <si>
    <t>Kitchen/Servery &amp; Laundry Equipment (if Applicable)</t>
  </si>
  <si>
    <t>Telephone/Fiber Conduit from Pedestal to DMARK Room</t>
  </si>
  <si>
    <t>Cable TV Service Agreement</t>
  </si>
  <si>
    <t>Cable TV Wire/Conduit distribution from Telephone Rooms throughout Bld.</t>
  </si>
  <si>
    <t>Telephone/Fiber Wire/Conduit distribution from DMARK Rooms throughout Building(s)</t>
  </si>
  <si>
    <t>Cable TV Raceway from Pedestal to DMARK Closets</t>
  </si>
  <si>
    <t>Cable TV Main Wire/Service from Pedestal to DMARK Closets</t>
  </si>
  <si>
    <t xml:space="preserve">Coordinate Data Center Racks &amp; Cabling </t>
  </si>
  <si>
    <t>PLAN REVIEW / BUILDING PERMITS</t>
  </si>
  <si>
    <t xml:space="preserve">Material Management Plan (N/A) </t>
  </si>
  <si>
    <t xml:space="preserve">Environmental Abatement (N/A) </t>
  </si>
  <si>
    <t>Geotechnical Reports</t>
  </si>
  <si>
    <t>Contractor Controlled Insurance Policy</t>
  </si>
  <si>
    <t>Building Envelope (water intrusion) Testing &amp; Inspection</t>
  </si>
  <si>
    <t>All worker onsite &amp; offsite parking, transportation, and housing in performance with the construction</t>
  </si>
  <si>
    <t>City Required Sustainability Requirement Coordination</t>
  </si>
  <si>
    <t xml:space="preserve">Furniture (Architect Specify; Owner Supply) </t>
  </si>
  <si>
    <t xml:space="preserve">Subcontractor Permits (any/all) </t>
  </si>
  <si>
    <r>
      <t>Commercial General Liability Insurance</t>
    </r>
    <r>
      <rPr>
        <sz val="12"/>
        <color indexed="10"/>
        <rFont val="Calibri"/>
        <family val="2"/>
      </rPr>
      <t xml:space="preserve">  [Insert percentage]</t>
    </r>
  </si>
  <si>
    <r>
      <t xml:space="preserve">Contractor Payment &amp; Performance Bonds  </t>
    </r>
    <r>
      <rPr>
        <sz val="12"/>
        <color rgb="FFFF0000"/>
        <rFont val="Calibri"/>
        <family val="2"/>
      </rPr>
      <t xml:space="preserve"> [Insert percentage]</t>
    </r>
  </si>
  <si>
    <r>
      <t xml:space="preserve">Builder's Risk Insurance  </t>
    </r>
    <r>
      <rPr>
        <sz val="12"/>
        <color rgb="FFFF0000"/>
        <rFont val="Calibri"/>
        <family val="2"/>
      </rPr>
      <t xml:space="preserve"> [Insert percentage]</t>
    </r>
  </si>
  <si>
    <r>
      <t xml:space="preserve">Subguard Rate if appropriate  </t>
    </r>
    <r>
      <rPr>
        <sz val="12"/>
        <color rgb="FFFF0000"/>
        <rFont val="Calibri"/>
        <family val="2"/>
      </rPr>
      <t xml:space="preserve"> [Insert percentage]</t>
    </r>
  </si>
  <si>
    <r>
      <t xml:space="preserve">Other Insurances (pollution liability, etc.) </t>
    </r>
    <r>
      <rPr>
        <sz val="12"/>
        <color rgb="FFFF0000"/>
        <rFont val="Calibri"/>
        <family val="2"/>
      </rPr>
      <t xml:space="preserve"> [Insert percentage]</t>
    </r>
  </si>
  <si>
    <t>ALL Building Permits/Plan Review Fee/Use Tax - (ALLOWANCE)</t>
  </si>
  <si>
    <t>Pricing above (including any estimated escalation) must reflect the proposed schedule presented with the response to this proposal.</t>
  </si>
  <si>
    <t>Provide a cost for Performance and Payment Bonds in the event the Owner requests it be carried by Contractor.</t>
  </si>
  <si>
    <t>Includes set-up, tear-down, equip, maintenance, etc.</t>
  </si>
  <si>
    <t>Electrical consumption costs  (Temp offices)</t>
  </si>
  <si>
    <t>Gas/Propane consumption costs</t>
  </si>
  <si>
    <t>Access control, cameras, etc.</t>
  </si>
  <si>
    <t>Security Guard</t>
  </si>
  <si>
    <r>
      <t xml:space="preserve">Do not modify the order of these items.  If additional space is required to capture further detail, rows may be added at the bottom of the list under the appropriate headings within the spreadsheet. Please </t>
    </r>
    <r>
      <rPr>
        <b/>
        <sz val="11"/>
        <rFont val="Calibri"/>
        <family val="2"/>
      </rPr>
      <t>bold</t>
    </r>
    <r>
      <rPr>
        <sz val="11"/>
        <rFont val="Calibri"/>
        <family val="2"/>
      </rPr>
      <t xml:space="preserve"> all added items.</t>
    </r>
  </si>
  <si>
    <r>
      <t xml:space="preserve">Return Attachment B in electronic format. </t>
    </r>
    <r>
      <rPr>
        <b/>
        <sz val="11"/>
        <rFont val="Calibri"/>
        <family val="2"/>
      </rPr>
      <t>Do not convert to PDF.</t>
    </r>
  </si>
  <si>
    <t>Rates above are subject to pre-audit.</t>
  </si>
  <si>
    <r>
      <t xml:space="preserve">Return Attachment C in electronic format. </t>
    </r>
    <r>
      <rPr>
        <b/>
        <sz val="11"/>
        <rFont val="Calibri"/>
        <family val="2"/>
      </rPr>
      <t>Do not convert to PDF.</t>
    </r>
  </si>
  <si>
    <t>Office Facilities / Rent (Owner &amp; A/E Staff)</t>
  </si>
  <si>
    <t xml:space="preserve">TRAVEL TOTALS (Provide Detailed Assumptions with Cost Breakdown and provide a detailed explanation of the cost in separate attachment). </t>
  </si>
  <si>
    <t>TOTAL GENERAL CONDITIONS (NOT TO EXCEED)</t>
  </si>
  <si>
    <t>Street/Sidewalk Closure Permits for temporary office facilities</t>
  </si>
  <si>
    <t>Electrical Utility Connection (Temp offices &amp; jobsite)</t>
  </si>
  <si>
    <t>Prepare Punchlist</t>
  </si>
  <si>
    <t>Approve Punchlist</t>
  </si>
  <si>
    <t>Gas Service Coordination, Meter and Distribution</t>
  </si>
  <si>
    <t>Permanent Water Meter</t>
  </si>
  <si>
    <t>Street and Sidewalk Occupancy Permit Fees</t>
  </si>
  <si>
    <t>Submit for Permits</t>
  </si>
  <si>
    <t>Site coordination with Owner Supplied Furnishings</t>
  </si>
  <si>
    <t>All other permits not described above but required by governing AHJ(s)</t>
  </si>
  <si>
    <t>Markup on Change Orders (%)  [Insert percentage]</t>
  </si>
  <si>
    <t>HCC - Ballroom Roof Project</t>
  </si>
  <si>
    <t>Issued Date: 10/14/2024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</si>
</sst>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8" x14ac:knownFonts="1">
    <font>
      <sz val="10"/>
      <name val="Arial"/>
    </font>
    <font>
      <sz val="10"/>
      <name val="Arial"/>
      <family val="2"/>
    </font>
    <font>
      <b/>
      <sz val="12"/>
      <name val="Tahoma"/>
      <family val="2"/>
    </font>
    <font>
      <sz val="11"/>
      <name val="Tahoma"/>
      <family val="2"/>
    </font>
    <font>
      <b/>
      <sz val="11"/>
      <name val="Tahoma"/>
      <family val="2"/>
    </font>
    <font>
      <b/>
      <sz val="12"/>
      <name val="Calibri"/>
      <family val="2"/>
    </font>
    <font>
      <i/>
      <sz val="11"/>
      <name val="Calibri"/>
      <family val="2"/>
    </font>
    <font>
      <b/>
      <sz val="11"/>
      <color indexed="9"/>
      <name val="Calibri"/>
      <family val="2"/>
    </font>
    <font>
      <b/>
      <sz val="12"/>
      <color indexed="9"/>
      <name val="Calibri"/>
      <family val="2"/>
    </font>
    <font>
      <sz val="11"/>
      <name val="Calibri"/>
      <family val="2"/>
    </font>
    <font>
      <sz val="12"/>
      <name val="Calibri"/>
      <family val="2"/>
    </font>
    <font>
      <sz val="10"/>
      <name val="Calibri"/>
      <family val="2"/>
    </font>
    <font>
      <b/>
      <sz val="11"/>
      <name val="Calibri"/>
      <family val="2"/>
    </font>
    <font>
      <sz val="11"/>
      <color indexed="9"/>
      <name val="Calibri"/>
      <family val="2"/>
    </font>
    <font>
      <b/>
      <u/>
      <sz val="12"/>
      <name val="Calibri"/>
      <family val="2"/>
    </font>
    <font>
      <sz val="12"/>
      <color indexed="10"/>
      <name val="Calibri"/>
      <family val="2"/>
    </font>
    <font>
      <sz val="10"/>
      <name val="Arial"/>
      <family val="2"/>
    </font>
    <font>
      <sz val="12"/>
      <name val="Calibri"/>
      <family val="2"/>
      <scheme val="minor"/>
    </font>
    <font>
      <sz val="12"/>
      <color rgb="FFFF0000"/>
      <name val="Calibri"/>
      <family val="2"/>
    </font>
    <font>
      <i/>
      <sz val="12"/>
      <name val="Calibri"/>
      <family val="2"/>
    </font>
    <font>
      <i/>
      <sz val="8"/>
      <name val="Calibri"/>
      <family val="2"/>
      <scheme val="minor"/>
    </font>
    <font>
      <sz val="11"/>
      <color theme="0"/>
      <name val="Calibri"/>
      <family val="2"/>
    </font>
    <font>
      <b/>
      <sz val="11"/>
      <color theme="0"/>
      <name val="Calibri"/>
      <family val="2"/>
    </font>
    <font>
      <sz val="11"/>
      <color rgb="FFFF0000"/>
      <name val="Calibri"/>
      <family val="2"/>
    </font>
    <font>
      <b/>
      <sz val="11"/>
      <color rgb="FFFF0000"/>
      <name val="Calibri"/>
      <family val="2"/>
    </font>
    <font>
      <sz val="11"/>
      <name val="Arial"/>
      <family val="2"/>
    </font>
    <font>
      <i/>
      <sz val="8"/>
      <name val="Calibri"/>
      <family val="2"/>
    </font>
    <font>
      <b/>
      <i/>
      <sz val="12"/>
      <name val="Calibri"/>
      <family val="2"/>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6" tint="0.59999389629810485"/>
        <bgColor indexed="64"/>
      </patternFill>
    </fill>
    <fill>
      <patternFill patternType="lightGray"/>
    </fill>
    <fill>
      <patternFill patternType="solid">
        <fgColor theme="3" tint="0.79998168889431442"/>
        <bgColor indexed="64"/>
      </patternFill>
    </fill>
    <fill>
      <patternFill patternType="solid">
        <fgColor rgb="FFFFFF00"/>
        <bgColor indexed="64"/>
      </patternFill>
    </fill>
    <fill>
      <patternFill patternType="solid">
        <fgColor theme="1" tint="0.249977111117893"/>
        <bgColor indexed="64"/>
      </patternFill>
    </fill>
  </fills>
  <borders count="8">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s>
  <cellStyleXfs count="10">
    <xf numFmtId="0" fontId="0" fillId="0" borderId="0"/>
    <xf numFmtId="43" fontId="16"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xf numFmtId="0" fontId="4" fillId="0" borderId="0" xfId="0" applyFont="1" applyAlignment="1">
      <alignment horizontal="center"/>
    </xf>
    <xf numFmtId="0" fontId="3" fillId="0" borderId="0" xfId="0" applyFont="1"/>
    <xf numFmtId="0" fontId="5" fillId="0" borderId="0" xfId="0" applyFont="1"/>
    <xf numFmtId="0" fontId="9" fillId="0" borderId="2" xfId="0" applyFont="1" applyBorder="1" applyAlignment="1">
      <alignment horizontal="center"/>
    </xf>
    <xf numFmtId="0" fontId="12" fillId="2" borderId="0" xfId="0" applyFont="1" applyFill="1"/>
    <xf numFmtId="0" fontId="9" fillId="2" borderId="0" xfId="0" applyFont="1" applyFill="1" applyAlignment="1">
      <alignment horizontal="center" vertical="top"/>
    </xf>
    <xf numFmtId="0" fontId="9" fillId="0" borderId="0" xfId="0" applyFont="1"/>
    <xf numFmtId="0" fontId="9" fillId="2" borderId="2" xfId="0" applyFont="1" applyFill="1" applyBorder="1"/>
    <xf numFmtId="0" fontId="12" fillId="0" borderId="2" xfId="0" quotePrefix="1" applyFont="1" applyBorder="1" applyAlignment="1">
      <alignment horizontal="center" wrapText="1"/>
    </xf>
    <xf numFmtId="44" fontId="9" fillId="0" borderId="2" xfId="2" applyFont="1" applyBorder="1"/>
    <xf numFmtId="0" fontId="9" fillId="0" borderId="2" xfId="0" applyFont="1" applyBorder="1"/>
    <xf numFmtId="0" fontId="9" fillId="2" borderId="2" xfId="0" applyFont="1" applyFill="1" applyBorder="1" applyAlignment="1">
      <alignment horizontal="left"/>
    </xf>
    <xf numFmtId="0" fontId="12" fillId="0" borderId="0" xfId="0" applyFont="1"/>
    <xf numFmtId="0" fontId="11" fillId="0" borderId="0" xfId="0" applyFont="1"/>
    <xf numFmtId="0" fontId="1" fillId="0" borderId="0" xfId="6"/>
    <xf numFmtId="0" fontId="9" fillId="0" borderId="2" xfId="0" applyFont="1"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2" xfId="0" applyFont="1" applyFill="1" applyBorder="1" applyAlignment="1">
      <alignment horizontal="left" vertical="center"/>
    </xf>
    <xf numFmtId="1" fontId="9" fillId="2" borderId="2" xfId="0" applyNumberFormat="1" applyFont="1" applyFill="1" applyBorder="1" applyAlignment="1">
      <alignment horizontal="center" vertical="center"/>
    </xf>
    <xf numFmtId="1" fontId="9" fillId="2" borderId="2" xfId="2" applyNumberFormat="1" applyFont="1" applyFill="1" applyBorder="1" applyAlignment="1">
      <alignment horizontal="center" vertical="center"/>
    </xf>
    <xf numFmtId="1" fontId="11" fillId="0" borderId="0" xfId="0" applyNumberFormat="1" applyFont="1" applyAlignment="1">
      <alignment vertical="center"/>
    </xf>
    <xf numFmtId="1" fontId="9" fillId="2" borderId="0" xfId="0" applyNumberFormat="1" applyFont="1" applyFill="1" applyAlignment="1">
      <alignment horizontal="center" vertical="center"/>
    </xf>
    <xf numFmtId="0" fontId="11" fillId="0" borderId="0" xfId="0" applyFont="1" applyAlignment="1">
      <alignment vertical="center"/>
    </xf>
    <xf numFmtId="0" fontId="9" fillId="0" borderId="0" xfId="0" applyFont="1" applyAlignment="1">
      <alignment vertical="center"/>
    </xf>
    <xf numFmtId="0" fontId="11" fillId="2" borderId="0" xfId="0" applyFont="1" applyFill="1" applyAlignment="1">
      <alignment horizontal="center" vertical="center"/>
    </xf>
    <xf numFmtId="1" fontId="9" fillId="2" borderId="2" xfId="4" quotePrefix="1" applyNumberFormat="1" applyFont="1" applyFill="1" applyBorder="1" applyAlignment="1">
      <alignment horizontal="center" vertical="center" wrapText="1"/>
    </xf>
    <xf numFmtId="1" fontId="11" fillId="0" borderId="0" xfId="0" applyNumberFormat="1"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12" fillId="5" borderId="2" xfId="0" quotePrefix="1" applyFont="1" applyFill="1" applyBorder="1" applyAlignment="1">
      <alignment horizontal="center" wrapText="1"/>
    </xf>
    <xf numFmtId="0" fontId="12" fillId="5" borderId="2" xfId="0" quotePrefix="1" applyFont="1" applyFill="1" applyBorder="1" applyAlignment="1">
      <alignment horizontal="center" vertical="center" wrapText="1"/>
    </xf>
    <xf numFmtId="0" fontId="8" fillId="0" borderId="0" xfId="0" applyFont="1" applyAlignment="1">
      <alignment horizontal="center" vertical="center" wrapText="1"/>
    </xf>
    <xf numFmtId="49" fontId="9" fillId="0" borderId="2" xfId="0" applyNumberFormat="1" applyFont="1" applyBorder="1" applyAlignment="1">
      <alignment horizontal="center" vertical="center"/>
    </xf>
    <xf numFmtId="0" fontId="10" fillId="2" borderId="2" xfId="0" applyFont="1" applyFill="1" applyBorder="1" applyAlignment="1">
      <alignment vertical="center" wrapText="1"/>
    </xf>
    <xf numFmtId="164" fontId="17" fillId="2" borderId="2" xfId="2" applyNumberFormat="1" applyFont="1" applyFill="1" applyBorder="1" applyAlignment="1">
      <alignment vertical="center"/>
    </xf>
    <xf numFmtId="0" fontId="10" fillId="2" borderId="2" xfId="0" applyFont="1" applyFill="1" applyBorder="1" applyAlignment="1">
      <alignment vertical="center"/>
    </xf>
    <xf numFmtId="37" fontId="10" fillId="2" borderId="2" xfId="0" applyNumberFormat="1" applyFont="1" applyFill="1" applyBorder="1" applyAlignment="1">
      <alignment vertical="center"/>
    </xf>
    <xf numFmtId="0" fontId="10" fillId="2" borderId="2" xfId="0" applyFont="1" applyFill="1" applyBorder="1" applyAlignment="1">
      <alignment horizontal="left" vertical="center" wrapText="1"/>
    </xf>
    <xf numFmtId="10" fontId="10" fillId="2" borderId="2" xfId="0" applyNumberFormat="1" applyFont="1" applyFill="1" applyBorder="1" applyAlignment="1">
      <alignment vertical="center"/>
    </xf>
    <xf numFmtId="0" fontId="0" fillId="0" borderId="0" xfId="0" applyAlignment="1">
      <alignment vertical="center"/>
    </xf>
    <xf numFmtId="0" fontId="3" fillId="0" borderId="0" xfId="0" applyFont="1" applyAlignment="1">
      <alignment vertical="center"/>
    </xf>
    <xf numFmtId="0" fontId="9" fillId="0" borderId="0" xfId="0" applyFont="1" applyAlignment="1">
      <alignment vertical="top"/>
    </xf>
    <xf numFmtId="0" fontId="12" fillId="4" borderId="2" xfId="0" applyFont="1" applyFill="1" applyBorder="1"/>
    <xf numFmtId="0" fontId="10" fillId="2" borderId="2" xfId="0" applyFont="1" applyFill="1" applyBorder="1" applyAlignment="1" applyProtection="1">
      <alignment horizontal="left" wrapText="1"/>
      <protection locked="0"/>
    </xf>
    <xf numFmtId="14" fontId="5" fillId="2" borderId="0" xfId="0" applyNumberFormat="1" applyFont="1" applyFill="1" applyAlignment="1">
      <alignment horizontal="left" vertical="center"/>
    </xf>
    <xf numFmtId="14" fontId="5" fillId="2" borderId="0" xfId="0" applyNumberFormat="1" applyFont="1" applyFill="1" applyAlignment="1">
      <alignment horizontal="center"/>
    </xf>
    <xf numFmtId="0" fontId="9" fillId="0" borderId="0" xfId="0" applyFont="1" applyAlignment="1">
      <alignment horizontal="left" vertical="center" wrapText="1"/>
    </xf>
    <xf numFmtId="0" fontId="9" fillId="0" borderId="2" xfId="0" applyFont="1" applyBorder="1" applyAlignment="1">
      <alignment wrapText="1"/>
    </xf>
    <xf numFmtId="14" fontId="5" fillId="0" borderId="0" xfId="0" applyNumberFormat="1" applyFont="1" applyAlignment="1">
      <alignment horizontal="left" vertical="center"/>
    </xf>
    <xf numFmtId="0" fontId="12" fillId="0" borderId="0" xfId="0" applyFont="1" applyAlignment="1">
      <alignment horizontal="left" vertical="center"/>
    </xf>
    <xf numFmtId="37" fontId="10" fillId="8" borderId="2" xfId="0" applyNumberFormat="1" applyFont="1" applyFill="1" applyBorder="1" applyAlignment="1">
      <alignment vertical="center"/>
    </xf>
    <xf numFmtId="0" fontId="8" fillId="8" borderId="2" xfId="0" applyFont="1" applyFill="1" applyBorder="1" applyAlignment="1">
      <alignment horizontal="left" vertical="center"/>
    </xf>
    <xf numFmtId="164" fontId="8" fillId="8" borderId="2" xfId="0" applyNumberFormat="1" applyFont="1" applyFill="1" applyBorder="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6" applyFont="1"/>
    <xf numFmtId="0" fontId="9" fillId="0" borderId="0" xfId="0" applyFont="1" applyAlignment="1">
      <alignment horizontal="center"/>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0" fontId="22" fillId="8" borderId="2" xfId="0" applyFont="1" applyFill="1" applyBorder="1" applyAlignment="1">
      <alignment horizontal="center" vertical="center" wrapText="1"/>
    </xf>
    <xf numFmtId="0" fontId="23" fillId="0" borderId="2" xfId="0" applyFont="1" applyBorder="1" applyAlignment="1">
      <alignment wrapText="1"/>
    </xf>
    <xf numFmtId="0" fontId="9" fillId="0" borderId="0" xfId="0" applyFont="1" applyAlignment="1">
      <alignment wrapText="1"/>
    </xf>
    <xf numFmtId="0" fontId="6" fillId="0" borderId="2" xfId="0" applyFont="1" applyBorder="1" applyAlignment="1">
      <alignment horizontal="center" vertical="center"/>
    </xf>
    <xf numFmtId="0" fontId="27" fillId="0" borderId="2" xfId="0" applyFont="1" applyBorder="1" applyAlignment="1">
      <alignment horizontal="left" vertical="center"/>
    </xf>
    <xf numFmtId="0" fontId="27" fillId="0" borderId="2" xfId="0" applyFont="1" applyBorder="1" applyAlignment="1">
      <alignment horizontal="center" vertical="center" wrapText="1"/>
    </xf>
    <xf numFmtId="0" fontId="27" fillId="0" borderId="0" xfId="0" applyFont="1" applyAlignment="1">
      <alignment horizontal="center" vertical="center"/>
    </xf>
    <xf numFmtId="0" fontId="21" fillId="8" borderId="2" xfId="0" applyFont="1" applyFill="1" applyBorder="1" applyAlignment="1">
      <alignment horizontal="center"/>
    </xf>
    <xf numFmtId="0" fontId="7" fillId="8" borderId="2" xfId="0" applyFont="1" applyFill="1" applyBorder="1"/>
    <xf numFmtId="0" fontId="13" fillId="8" borderId="2" xfId="0" applyFont="1" applyFill="1" applyBorder="1" applyAlignment="1">
      <alignment horizontal="center"/>
    </xf>
    <xf numFmtId="0" fontId="13" fillId="8" borderId="2" xfId="0" applyFont="1" applyFill="1" applyBorder="1" applyAlignment="1">
      <alignment horizontal="center" vertical="center"/>
    </xf>
    <xf numFmtId="44" fontId="13" fillId="8" borderId="2" xfId="2" applyFont="1" applyFill="1" applyBorder="1"/>
    <xf numFmtId="0" fontId="9" fillId="8" borderId="2" xfId="0" applyFont="1" applyFill="1" applyBorder="1" applyAlignment="1">
      <alignment wrapText="1"/>
    </xf>
    <xf numFmtId="0" fontId="9" fillId="8" borderId="0" xfId="0" applyFont="1" applyFill="1"/>
    <xf numFmtId="0" fontId="8" fillId="8" borderId="2" xfId="0" applyFont="1" applyFill="1" applyBorder="1" applyAlignment="1">
      <alignment horizontal="center" vertical="center"/>
    </xf>
    <xf numFmtId="164" fontId="8" fillId="8" borderId="2" xfId="0" applyNumberFormat="1" applyFont="1" applyFill="1" applyBorder="1" applyAlignment="1">
      <alignment horizontal="center" vertical="center" wrapText="1"/>
    </xf>
    <xf numFmtId="10" fontId="10" fillId="2" borderId="2" xfId="0" applyNumberFormat="1" applyFont="1" applyFill="1" applyBorder="1" applyProtection="1">
      <protection locked="0"/>
    </xf>
    <xf numFmtId="0" fontId="12" fillId="0" borderId="0" xfId="0" applyFont="1" applyAlignment="1">
      <alignment horizontal="center"/>
    </xf>
    <xf numFmtId="0" fontId="9" fillId="0" borderId="0" xfId="0" applyFont="1" applyAlignment="1">
      <alignment horizontal="center" vertical="top"/>
    </xf>
    <xf numFmtId="0" fontId="5" fillId="0" borderId="0" xfId="0" applyFont="1" applyAlignment="1">
      <alignment horizontal="left"/>
    </xf>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horizontal="center"/>
    </xf>
    <xf numFmtId="14" fontId="5" fillId="0" borderId="0" xfId="0" applyNumberFormat="1" applyFont="1" applyAlignment="1">
      <alignment horizontal="left"/>
    </xf>
    <xf numFmtId="0" fontId="6" fillId="0" borderId="0" xfId="0" applyFont="1" applyAlignment="1">
      <alignment horizontal="center" wrapText="1"/>
    </xf>
    <xf numFmtId="0" fontId="6" fillId="0" borderId="0" xfId="0" applyFont="1" applyAlignment="1">
      <alignment horizontal="center" vertical="center" wrapText="1"/>
    </xf>
    <xf numFmtId="0" fontId="6" fillId="0" borderId="0" xfId="0" applyFont="1" applyAlignment="1">
      <alignment wrapText="1"/>
    </xf>
    <xf numFmtId="0" fontId="11" fillId="8" borderId="0" xfId="0" applyFont="1" applyFill="1"/>
    <xf numFmtId="0" fontId="9" fillId="6" borderId="2" xfId="0" applyFont="1" applyFill="1" applyBorder="1" applyAlignment="1">
      <alignment horizontal="center"/>
    </xf>
    <xf numFmtId="0" fontId="12" fillId="6" borderId="2" xfId="0" applyFont="1" applyFill="1" applyBorder="1"/>
    <xf numFmtId="0" fontId="12" fillId="6" borderId="2" xfId="0" applyFont="1" applyFill="1" applyBorder="1" applyAlignment="1">
      <alignment horizontal="center"/>
    </xf>
    <xf numFmtId="0" fontId="12" fillId="6" borderId="2" xfId="0" applyFont="1" applyFill="1" applyBorder="1" applyAlignment="1">
      <alignment horizontal="center" vertical="center"/>
    </xf>
    <xf numFmtId="44" fontId="12" fillId="6" borderId="2" xfId="2" applyFont="1" applyFill="1" applyBorder="1"/>
    <xf numFmtId="0" fontId="24" fillId="6" borderId="2" xfId="0" applyFont="1" applyFill="1" applyBorder="1" applyAlignment="1">
      <alignment wrapText="1"/>
    </xf>
    <xf numFmtId="0" fontId="12" fillId="6" borderId="2" xfId="0" applyFont="1" applyFill="1" applyBorder="1" applyAlignment="1">
      <alignment wrapText="1"/>
    </xf>
    <xf numFmtId="0" fontId="12" fillId="6" borderId="2" xfId="0" applyFont="1" applyFill="1" applyBorder="1" applyAlignment="1">
      <alignment horizontal="center" wrapText="1"/>
    </xf>
    <xf numFmtId="0" fontId="5" fillId="6" borderId="2" xfId="0" applyFont="1" applyFill="1" applyBorder="1" applyAlignment="1">
      <alignment horizontal="left" vertical="center"/>
    </xf>
    <xf numFmtId="164" fontId="5" fillId="6" borderId="2" xfId="2" applyNumberFormat="1" applyFont="1" applyFill="1" applyBorder="1" applyAlignment="1">
      <alignment horizontal="center" vertical="center"/>
    </xf>
    <xf numFmtId="0" fontId="9" fillId="6" borderId="0" xfId="0" applyFont="1" applyFill="1"/>
    <xf numFmtId="1" fontId="12" fillId="0" borderId="0" xfId="0" applyNumberFormat="1" applyFont="1" applyAlignment="1">
      <alignment vertical="center"/>
    </xf>
    <xf numFmtId="1" fontId="9" fillId="0" borderId="0" xfId="0" applyNumberFormat="1" applyFont="1" applyAlignment="1">
      <alignment vertical="center"/>
    </xf>
    <xf numFmtId="1" fontId="9" fillId="0" borderId="0" xfId="0" applyNumberFormat="1" applyFont="1" applyAlignment="1">
      <alignment horizontal="center" vertical="center"/>
    </xf>
    <xf numFmtId="1" fontId="9" fillId="0" borderId="0" xfId="0" applyNumberFormat="1" applyFont="1" applyAlignment="1">
      <alignment horizontal="center" vertical="top"/>
    </xf>
    <xf numFmtId="0" fontId="12" fillId="0" borderId="2" xfId="0" applyFont="1" applyBorder="1" applyAlignment="1">
      <alignment horizontal="center" vertical="center"/>
    </xf>
    <xf numFmtId="1" fontId="12" fillId="6" borderId="2" xfId="0" applyNumberFormat="1" applyFont="1" applyFill="1" applyBorder="1" applyAlignment="1">
      <alignment horizontal="center" vertical="center" wrapText="1"/>
    </xf>
    <xf numFmtId="1" fontId="9" fillId="2" borderId="2" xfId="0" applyNumberFormat="1" applyFont="1" applyFill="1" applyBorder="1" applyAlignment="1">
      <alignment vertical="center"/>
    </xf>
    <xf numFmtId="1" fontId="22" fillId="8" borderId="2" xfId="0" applyNumberFormat="1" applyFont="1" applyFill="1" applyBorder="1" applyAlignment="1">
      <alignment horizontal="right" vertical="center"/>
    </xf>
    <xf numFmtId="0" fontId="7" fillId="8" borderId="7" xfId="0" applyFont="1" applyFill="1" applyBorder="1" applyAlignment="1">
      <alignment horizontal="center" vertical="center" wrapText="1"/>
    </xf>
    <xf numFmtId="0" fontId="7" fillId="8" borderId="7" xfId="0" applyFont="1" applyFill="1" applyBorder="1" applyAlignment="1">
      <alignment vertical="center"/>
    </xf>
    <xf numFmtId="0" fontId="7" fillId="8" borderId="1" xfId="0" applyFont="1" applyFill="1" applyBorder="1" applyAlignment="1">
      <alignment vertical="center"/>
    </xf>
    <xf numFmtId="1" fontId="22" fillId="8" borderId="2" xfId="0" applyNumberFormat="1" applyFont="1" applyFill="1" applyBorder="1" applyAlignment="1">
      <alignment vertical="center"/>
    </xf>
    <xf numFmtId="1" fontId="22" fillId="8" borderId="2" xfId="0" applyNumberFormat="1" applyFont="1" applyFill="1" applyBorder="1" applyAlignment="1">
      <alignment horizontal="center" vertical="center"/>
    </xf>
    <xf numFmtId="0" fontId="22" fillId="8" borderId="0" xfId="0" applyFont="1" applyFill="1"/>
    <xf numFmtId="49" fontId="9" fillId="8" borderId="2" xfId="0" applyNumberFormat="1" applyFont="1" applyFill="1" applyBorder="1" applyAlignment="1">
      <alignment horizontal="center" vertical="center"/>
    </xf>
    <xf numFmtId="0" fontId="5" fillId="0" borderId="0" xfId="0" applyFont="1" applyAlignment="1">
      <alignment horizontal="left" vertical="center"/>
    </xf>
    <xf numFmtId="0" fontId="10" fillId="0" borderId="0" xfId="6" applyFont="1"/>
    <xf numFmtId="0" fontId="5" fillId="0" borderId="0" xfId="6" applyFont="1"/>
    <xf numFmtId="0" fontId="5" fillId="2" borderId="0" xfId="6" applyFont="1" applyFill="1" applyAlignment="1">
      <alignment horizontal="center" vertical="center"/>
    </xf>
    <xf numFmtId="0" fontId="5" fillId="2" borderId="0" xfId="6" applyFont="1" applyFill="1" applyAlignment="1">
      <alignment horizontal="left" vertical="center"/>
    </xf>
    <xf numFmtId="0" fontId="9" fillId="0" borderId="2" xfId="6" applyFont="1" applyBorder="1" applyAlignment="1">
      <alignment horizontal="center" vertical="center"/>
    </xf>
    <xf numFmtId="0" fontId="9" fillId="2" borderId="2" xfId="6" applyFont="1" applyFill="1" applyBorder="1" applyAlignment="1">
      <alignment horizontal="left" vertical="center" wrapText="1"/>
    </xf>
    <xf numFmtId="164" fontId="9" fillId="0" borderId="2" xfId="2" applyNumberFormat="1" applyFont="1" applyBorder="1" applyAlignment="1">
      <alignment horizontal="left" vertical="center"/>
    </xf>
    <xf numFmtId="0" fontId="9" fillId="0" borderId="0" xfId="6" applyFont="1"/>
    <xf numFmtId="0" fontId="9" fillId="0" borderId="2" xfId="6" applyFont="1" applyBorder="1" applyAlignment="1">
      <alignment horizontal="left" vertical="center"/>
    </xf>
    <xf numFmtId="0" fontId="9" fillId="0" borderId="2" xfId="6" applyFont="1" applyBorder="1" applyAlignment="1">
      <alignment horizontal="left" vertical="center" wrapText="1"/>
    </xf>
    <xf numFmtId="0" fontId="9" fillId="0" borderId="5" xfId="6" applyFont="1" applyBorder="1" applyAlignment="1">
      <alignment horizontal="center" vertical="center"/>
    </xf>
    <xf numFmtId="164" fontId="9" fillId="0" borderId="5" xfId="2" applyNumberFormat="1" applyFont="1" applyBorder="1" applyAlignment="1">
      <alignment horizontal="left" vertical="center"/>
    </xf>
    <xf numFmtId="0" fontId="11" fillId="0" borderId="0" xfId="6" applyFont="1" applyAlignment="1">
      <alignment vertical="center"/>
    </xf>
    <xf numFmtId="0" fontId="11" fillId="0" borderId="0" xfId="6" applyFont="1" applyAlignment="1">
      <alignment vertical="center" wrapText="1"/>
    </xf>
    <xf numFmtId="0" fontId="10" fillId="0" borderId="0" xfId="0" applyFont="1"/>
    <xf numFmtId="0" fontId="7" fillId="3" borderId="1" xfId="0" applyFont="1" applyFill="1" applyBorder="1" applyAlignment="1">
      <alignment horizontal="center" wrapText="1"/>
    </xf>
    <xf numFmtId="0" fontId="7" fillId="3" borderId="1" xfId="0" applyFont="1" applyFill="1" applyBorder="1" applyAlignment="1">
      <alignment horizontal="center"/>
    </xf>
    <xf numFmtId="0" fontId="9" fillId="4" borderId="2" xfId="0" applyFont="1" applyFill="1" applyBorder="1" applyAlignment="1">
      <alignment horizontal="center" wrapText="1"/>
    </xf>
    <xf numFmtId="0" fontId="9" fillId="0" borderId="2" xfId="0" applyFont="1" applyBorder="1" applyAlignment="1">
      <alignment horizontal="left"/>
    </xf>
    <xf numFmtId="0" fontId="9" fillId="0" borderId="2" xfId="0" applyFont="1" applyBorder="1" applyAlignment="1">
      <alignment horizontal="center" wrapText="1"/>
    </xf>
    <xf numFmtId="0" fontId="12" fillId="4" borderId="3" xfId="0" applyFont="1" applyFill="1" applyBorder="1"/>
    <xf numFmtId="0" fontId="11" fillId="7" borderId="0" xfId="0" applyFont="1" applyFill="1"/>
    <xf numFmtId="0" fontId="9" fillId="7" borderId="0" xfId="0" applyFont="1" applyFill="1"/>
    <xf numFmtId="0" fontId="12" fillId="4" borderId="4" xfId="0" applyFont="1" applyFill="1" applyBorder="1"/>
    <xf numFmtId="0" fontId="12" fillId="4" borderId="2" xfId="0" applyFont="1" applyFill="1" applyBorder="1" applyAlignment="1">
      <alignment horizontal="left"/>
    </xf>
    <xf numFmtId="0" fontId="9" fillId="2" borderId="2" xfId="0" applyFont="1" applyFill="1" applyBorder="1" applyAlignment="1">
      <alignment vertical="center" wrapText="1"/>
    </xf>
    <xf numFmtId="0" fontId="9" fillId="0" borderId="2" xfId="0" applyFont="1" applyBorder="1" applyAlignment="1">
      <alignment horizontal="center" vertical="center" wrapText="1"/>
    </xf>
    <xf numFmtId="0" fontId="11" fillId="2" borderId="0" xfId="0" applyFont="1" applyFill="1"/>
    <xf numFmtId="0" fontId="9" fillId="2" borderId="0" xfId="0" applyFont="1" applyFill="1"/>
    <xf numFmtId="0" fontId="9" fillId="2" borderId="0" xfId="0" applyFont="1" applyFill="1" applyAlignment="1">
      <alignment horizontal="center" vertical="top" wrapText="1"/>
    </xf>
    <xf numFmtId="0" fontId="11" fillId="0" borderId="0" xfId="0" applyFont="1" applyAlignment="1">
      <alignment wrapText="1"/>
    </xf>
    <xf numFmtId="0" fontId="8" fillId="8" borderId="1" xfId="6" applyFont="1" applyFill="1" applyBorder="1" applyAlignment="1">
      <alignment horizontal="center" vertical="center" wrapText="1"/>
    </xf>
    <xf numFmtId="0" fontId="8" fillId="8" borderId="1" xfId="6" applyFont="1" applyFill="1" applyBorder="1" applyAlignment="1">
      <alignment horizontal="center" vertical="center"/>
    </xf>
    <xf numFmtId="0" fontId="9" fillId="0" borderId="5" xfId="0" applyFont="1" applyBorder="1" applyAlignment="1">
      <alignment horizontal="center"/>
    </xf>
    <xf numFmtId="0" fontId="12" fillId="2" borderId="0" xfId="0" applyFont="1" applyFill="1" applyAlignment="1">
      <alignment horizontal="left"/>
    </xf>
    <xf numFmtId="0" fontId="9" fillId="2" borderId="2" xfId="0" applyFont="1" applyFill="1" applyBorder="1" applyAlignment="1">
      <alignment horizontal="center"/>
    </xf>
    <xf numFmtId="0" fontId="12" fillId="2" borderId="2" xfId="0" quotePrefix="1" applyFont="1" applyFill="1" applyBorder="1" applyAlignment="1">
      <alignment horizontal="center" wrapText="1"/>
    </xf>
    <xf numFmtId="44" fontId="9" fillId="2" borderId="2" xfId="2" applyFont="1" applyFill="1" applyBorder="1" applyAlignment="1">
      <alignment horizontal="center"/>
    </xf>
    <xf numFmtId="0" fontId="9" fillId="2" borderId="1" xfId="0" applyFont="1" applyFill="1" applyBorder="1"/>
    <xf numFmtId="0" fontId="9" fillId="8" borderId="2" xfId="0" applyFont="1" applyFill="1" applyBorder="1" applyAlignment="1">
      <alignment horizontal="center"/>
    </xf>
    <xf numFmtId="0" fontId="7" fillId="8" borderId="2" xfId="0" applyFont="1" applyFill="1" applyBorder="1" applyAlignment="1">
      <alignment vertical="center"/>
    </xf>
    <xf numFmtId="0" fontId="7" fillId="8" borderId="2" xfId="0" applyFont="1" applyFill="1" applyBorder="1" applyAlignment="1">
      <alignment horizontal="center" wrapText="1"/>
    </xf>
    <xf numFmtId="0" fontId="12" fillId="0" borderId="0" xfId="0" applyFont="1" applyAlignment="1">
      <alignment horizontal="left"/>
    </xf>
    <xf numFmtId="14" fontId="5" fillId="0" borderId="0" xfId="0" applyNumberFormat="1" applyFont="1" applyAlignment="1">
      <alignment horizontal="center"/>
    </xf>
    <xf numFmtId="0" fontId="9" fillId="2" borderId="1" xfId="0" applyFont="1" applyFill="1" applyBorder="1" applyAlignment="1">
      <alignment horizontal="center"/>
    </xf>
    <xf numFmtId="44" fontId="9" fillId="2" borderId="1" xfId="2" applyFont="1" applyFill="1" applyBorder="1" applyAlignment="1">
      <alignment horizontal="center"/>
    </xf>
    <xf numFmtId="0" fontId="11" fillId="0" borderId="5" xfId="0" applyFont="1" applyBorder="1"/>
    <xf numFmtId="0" fontId="12" fillId="0" borderId="3" xfId="0" applyFont="1" applyBorder="1" applyAlignment="1">
      <alignment horizontal="center" vertical="center"/>
    </xf>
    <xf numFmtId="0" fontId="9" fillId="0" borderId="0" xfId="0" applyFont="1" applyAlignment="1">
      <alignment horizontal="center" vertical="top" wrapText="1"/>
    </xf>
    <xf numFmtId="0" fontId="11" fillId="0" borderId="0" xfId="0" applyFont="1" applyAlignment="1">
      <alignment horizontal="left" wrapText="1"/>
    </xf>
    <xf numFmtId="14" fontId="5" fillId="0" borderId="0" xfId="6" applyNumberFormat="1" applyFont="1"/>
    <xf numFmtId="0" fontId="12" fillId="0" borderId="0" xfId="0" applyFont="1" applyAlignment="1">
      <alignment horizontal="left" vertical="center"/>
    </xf>
    <xf numFmtId="0" fontId="5" fillId="0" borderId="0" xfId="0" applyFont="1" applyAlignment="1">
      <alignment horizontal="left" vertical="center"/>
    </xf>
    <xf numFmtId="14" fontId="5" fillId="0" borderId="0" xfId="0" applyNumberFormat="1" applyFont="1" applyAlignment="1">
      <alignment horizontal="left" vertical="center"/>
    </xf>
    <xf numFmtId="0" fontId="20" fillId="0" borderId="0" xfId="6" applyFont="1" applyAlignment="1">
      <alignment horizontal="left" vertical="center" wrapText="1"/>
    </xf>
    <xf numFmtId="0" fontId="9" fillId="0" borderId="0" xfId="0" applyFont="1" applyAlignment="1">
      <alignment horizontal="left" vertical="center" wrapText="1"/>
    </xf>
    <xf numFmtId="0" fontId="25" fillId="0" borderId="0" xfId="0" applyFont="1" applyAlignment="1">
      <alignment horizontal="left" vertical="center" wrapText="1"/>
    </xf>
    <xf numFmtId="0" fontId="26" fillId="0" borderId="0" xfId="6" applyFont="1" applyAlignment="1">
      <alignment horizontal="left" wrapText="1"/>
    </xf>
    <xf numFmtId="0" fontId="11" fillId="0" borderId="0" xfId="0" applyFont="1" applyAlignment="1">
      <alignment horizontal="left"/>
    </xf>
    <xf numFmtId="0" fontId="9" fillId="0" borderId="0" xfId="0" applyFont="1" applyAlignment="1">
      <alignment horizontal="left" vertical="top" wrapText="1"/>
    </xf>
    <xf numFmtId="0" fontId="12" fillId="0" borderId="0" xfId="0" applyFont="1" applyAlignment="1">
      <alignment horizontal="left" wrapText="1"/>
    </xf>
    <xf numFmtId="0" fontId="12" fillId="0" borderId="6" xfId="0" applyFont="1" applyBorder="1" applyAlignment="1">
      <alignment horizontal="left"/>
    </xf>
    <xf numFmtId="0" fontId="9" fillId="0" borderId="5" xfId="0" applyFont="1" applyBorder="1" applyAlignment="1">
      <alignment horizontal="center"/>
    </xf>
    <xf numFmtId="0" fontId="9" fillId="0" borderId="0" xfId="0" applyFont="1" applyAlignment="1">
      <alignment horizontal="left" vertical="top"/>
    </xf>
    <xf numFmtId="0" fontId="12" fillId="0" borderId="2" xfId="0" applyFont="1" applyBorder="1" applyAlignment="1">
      <alignment horizontal="left" vertical="center"/>
    </xf>
    <xf numFmtId="1" fontId="12" fillId="6" borderId="2" xfId="0" applyNumberFormat="1" applyFont="1" applyFill="1" applyBorder="1" applyAlignment="1">
      <alignment horizontal="left" vertical="center" wrapText="1"/>
    </xf>
    <xf numFmtId="0" fontId="12" fillId="0" borderId="2" xfId="0" applyFont="1" applyBorder="1" applyAlignment="1">
      <alignment horizontal="center" vertical="center"/>
    </xf>
    <xf numFmtId="1" fontId="9" fillId="0" borderId="0" xfId="0" applyNumberFormat="1" applyFont="1" applyAlignment="1">
      <alignment horizontal="left" vertical="center" wrapText="1"/>
    </xf>
    <xf numFmtId="1" fontId="14" fillId="2" borderId="0" xfId="0" applyNumberFormat="1" applyFont="1" applyFill="1" applyAlignment="1">
      <alignment horizontal="left" vertical="center"/>
    </xf>
    <xf numFmtId="1" fontId="9" fillId="0" borderId="0" xfId="0" applyNumberFormat="1" applyFont="1" applyAlignment="1">
      <alignment horizontal="left" vertical="center"/>
    </xf>
    <xf numFmtId="0" fontId="26" fillId="0" borderId="0" xfId="6" applyFont="1" applyAlignment="1">
      <alignment horizontal="left" vertical="center" wrapText="1"/>
    </xf>
    <xf numFmtId="0" fontId="5" fillId="2" borderId="0" xfId="0" applyFont="1" applyFill="1" applyAlignment="1">
      <alignment horizontal="left" vertical="center"/>
    </xf>
    <xf numFmtId="14" fontId="5" fillId="2" borderId="0" xfId="0" applyNumberFormat="1" applyFont="1" applyFill="1" applyAlignment="1">
      <alignment horizontal="left" vertical="center"/>
    </xf>
    <xf numFmtId="0" fontId="26" fillId="0" borderId="5" xfId="6" applyFont="1" applyBorder="1" applyAlignment="1">
      <alignment horizontal="left" vertical="center"/>
    </xf>
    <xf numFmtId="0" fontId="5" fillId="2" borderId="0" xfId="6" applyFont="1" applyFill="1" applyAlignment="1">
      <alignment horizontal="left" vertical="center"/>
    </xf>
    <xf numFmtId="14" fontId="5" fillId="0" borderId="0" xfId="6" applyNumberFormat="1" applyFont="1" applyAlignment="1">
      <alignment horizontal="left" vertical="center"/>
    </xf>
    <xf numFmtId="0" fontId="12" fillId="2" borderId="0" xfId="0" applyFont="1" applyFill="1" applyAlignment="1">
      <alignment horizontal="left" vertical="center"/>
    </xf>
    <xf numFmtId="14" fontId="5" fillId="2" borderId="0" xfId="6" applyNumberFormat="1" applyFont="1" applyFill="1" applyAlignment="1">
      <alignment horizontal="center" vertical="center"/>
    </xf>
    <xf numFmtId="0" fontId="5" fillId="2" borderId="0" xfId="6" applyFont="1" applyFill="1" applyAlignment="1">
      <alignment horizontal="center" vertical="center"/>
    </xf>
    <xf numFmtId="0" fontId="26" fillId="0" borderId="0" xfId="6" applyFont="1" applyAlignment="1">
      <alignment horizontal="left"/>
    </xf>
    <xf numFmtId="14" fontId="5" fillId="2" borderId="0" xfId="0" applyNumberFormat="1" applyFont="1" applyFill="1" applyAlignment="1">
      <alignment horizontal="left"/>
    </xf>
    <xf numFmtId="0" fontId="5" fillId="2" borderId="0" xfId="0" applyFont="1" applyFill="1" applyAlignment="1">
      <alignment horizontal="left"/>
    </xf>
    <xf numFmtId="14" fontId="5" fillId="0" borderId="0" xfId="0" applyNumberFormat="1" applyFont="1" applyAlignment="1">
      <alignment horizontal="left"/>
    </xf>
    <xf numFmtId="0" fontId="5" fillId="0" borderId="0" xfId="0" applyFont="1" applyAlignment="1">
      <alignment horizontal="left"/>
    </xf>
    <xf numFmtId="0" fontId="9" fillId="2" borderId="0" xfId="0" applyFont="1" applyFill="1" applyAlignment="1">
      <alignment horizontal="left" vertical="center" wrapText="1"/>
    </xf>
    <xf numFmtId="14" fontId="5" fillId="0" borderId="0" xfId="0" applyNumberFormat="1" applyFont="1" applyFill="1" applyAlignment="1">
      <alignment horizontal="left" vertical="center"/>
    </xf>
    <xf numFmtId="0" fontId="11" fillId="0" borderId="0" xfId="0" applyFont="1" applyFill="1" applyAlignment="1">
      <alignment horizontal="center" vertical="center"/>
    </xf>
    <xf numFmtId="0" fontId="5" fillId="0" borderId="0" xfId="0" applyFont="1" applyFill="1"/>
  </cellXfs>
  <cellStyles count="10">
    <cellStyle name="Comma 2" xfId="1" xr:uid="{00000000-0005-0000-0000-000000000000}"/>
    <cellStyle name="Comma 2 2" xfId="7" xr:uid="{E55CCC6B-371F-4B16-86CA-4AE3CD66CFA0}"/>
    <cellStyle name="Currency" xfId="2" builtinId="4"/>
    <cellStyle name="Currency 2" xfId="3" xr:uid="{00000000-0005-0000-0000-000002000000}"/>
    <cellStyle name="Currency 2 2" xfId="8" xr:uid="{7F8751D5-0CC9-430D-B1C5-13593BE67062}"/>
    <cellStyle name="Normal" xfId="0" builtinId="0"/>
    <cellStyle name="Normal 2" xfId="6" xr:uid="{00000000-0005-0000-0000-000004000000}"/>
    <cellStyle name="Percent" xfId="4" builtinId="5"/>
    <cellStyle name="Percent 2" xfId="5" xr:uid="{00000000-0005-0000-0000-000006000000}"/>
    <cellStyle name="Percent 2 2" xfId="9" xr:uid="{44B1C7ED-F24D-4BF2-B305-ECC48A712A30}"/>
  </cellStyles>
  <dxfs count="0"/>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1"/>
  <sheetViews>
    <sheetView tabSelected="1" topLeftCell="A24" zoomScaleNormal="100" zoomScaleSheetLayoutView="100" workbookViewId="0">
      <selection activeCell="A6" sqref="A6:D6"/>
    </sheetView>
  </sheetViews>
  <sheetFormatPr defaultColWidth="9.140625" defaultRowHeight="14.25" x14ac:dyDescent="0.2"/>
  <cols>
    <col min="1" max="1" width="10.7109375" style="43" customWidth="1"/>
    <col min="2" max="2" width="83.42578125" style="43" customWidth="1"/>
    <col min="3" max="3" width="7.85546875" style="43" customWidth="1"/>
    <col min="4" max="4" width="18.85546875" style="43" customWidth="1"/>
    <col min="5" max="5" width="11" style="3" customWidth="1"/>
    <col min="6" max="6" width="10.85546875" style="3" customWidth="1"/>
    <col min="7" max="16384" width="9.140625" style="3"/>
  </cols>
  <sheetData>
    <row r="1" spans="1:6" s="1" customFormat="1" ht="15.75" x14ac:dyDescent="0.2">
      <c r="A1" s="170" t="s">
        <v>189</v>
      </c>
      <c r="B1" s="170"/>
      <c r="C1" s="170"/>
      <c r="D1" s="170"/>
    </row>
    <row r="2" spans="1:6" s="1" customFormat="1" ht="15.75" x14ac:dyDescent="0.2">
      <c r="A2" s="170" t="s">
        <v>391</v>
      </c>
      <c r="B2" s="170"/>
      <c r="C2" s="170"/>
      <c r="D2" s="170"/>
    </row>
    <row r="3" spans="1:6" s="1" customFormat="1" ht="15.75" x14ac:dyDescent="0.2">
      <c r="A3" s="170"/>
      <c r="B3" s="170"/>
      <c r="C3" s="170"/>
      <c r="D3" s="170"/>
    </row>
    <row r="4" spans="1:6" s="1" customFormat="1" ht="15.75" x14ac:dyDescent="0.2">
      <c r="A4" s="170" t="s">
        <v>325</v>
      </c>
      <c r="B4" s="170"/>
      <c r="C4" s="170"/>
      <c r="D4" s="170"/>
    </row>
    <row r="5" spans="1:6" s="1" customFormat="1" ht="15.75" x14ac:dyDescent="0.2">
      <c r="A5" s="170"/>
      <c r="B5" s="170"/>
      <c r="C5" s="170"/>
      <c r="D5" s="170"/>
    </row>
    <row r="6" spans="1:6" s="1" customFormat="1" ht="15.75" x14ac:dyDescent="0.2">
      <c r="A6" s="171" t="s">
        <v>392</v>
      </c>
      <c r="B6" s="171"/>
      <c r="C6" s="171"/>
      <c r="D6" s="171"/>
    </row>
    <row r="7" spans="1:6" s="1" customFormat="1" ht="15.75" x14ac:dyDescent="0.2">
      <c r="A7" s="171" t="s">
        <v>132</v>
      </c>
      <c r="B7" s="171"/>
      <c r="C7" s="171"/>
      <c r="D7" s="171"/>
    </row>
    <row r="8" spans="1:6" s="1" customFormat="1" ht="15.75" x14ac:dyDescent="0.2">
      <c r="A8" s="51"/>
      <c r="B8" s="51"/>
      <c r="C8" s="51"/>
      <c r="D8" s="51"/>
    </row>
    <row r="9" spans="1:6" ht="14.25" customHeight="1" x14ac:dyDescent="0.2">
      <c r="A9" s="169" t="s">
        <v>127</v>
      </c>
      <c r="B9" s="169"/>
      <c r="C9" s="52"/>
      <c r="D9" s="34"/>
      <c r="E9" s="1"/>
      <c r="F9" s="1"/>
    </row>
    <row r="10" spans="1:6" s="2" customFormat="1" ht="31.5" x14ac:dyDescent="0.2">
      <c r="A10" s="61" t="s">
        <v>98</v>
      </c>
      <c r="B10" s="77" t="s">
        <v>36</v>
      </c>
      <c r="C10" s="77"/>
      <c r="D10" s="78" t="s">
        <v>72</v>
      </c>
      <c r="E10" s="1"/>
      <c r="F10" s="1"/>
    </row>
    <row r="11" spans="1:6" ht="15.75" x14ac:dyDescent="0.25">
      <c r="A11" s="98"/>
      <c r="B11" s="99" t="s">
        <v>187</v>
      </c>
      <c r="C11" s="99"/>
      <c r="D11" s="100">
        <f>SUM(D12:D36)</f>
        <v>0</v>
      </c>
      <c r="E11" s="1"/>
      <c r="F11" s="1"/>
    </row>
    <row r="12" spans="1:6" ht="15.75" x14ac:dyDescent="0.2">
      <c r="A12" s="35" t="s">
        <v>137</v>
      </c>
      <c r="B12" s="36" t="s">
        <v>221</v>
      </c>
      <c r="C12" s="36"/>
      <c r="D12" s="53"/>
      <c r="E12"/>
      <c r="F12"/>
    </row>
    <row r="13" spans="1:6" ht="15.75" x14ac:dyDescent="0.2">
      <c r="A13" s="35" t="s">
        <v>138</v>
      </c>
      <c r="B13" s="36" t="s">
        <v>139</v>
      </c>
      <c r="C13" s="36"/>
      <c r="D13" s="37">
        <v>0</v>
      </c>
      <c r="E13"/>
      <c r="F13"/>
    </row>
    <row r="14" spans="1:6" ht="15.75" x14ac:dyDescent="0.2">
      <c r="A14" s="35" t="s">
        <v>140</v>
      </c>
      <c r="B14" s="38" t="s">
        <v>141</v>
      </c>
      <c r="C14" s="38"/>
      <c r="D14" s="37">
        <v>0</v>
      </c>
      <c r="E14"/>
      <c r="F14"/>
    </row>
    <row r="15" spans="1:6" ht="15.75" x14ac:dyDescent="0.2">
      <c r="A15" s="35" t="s">
        <v>142</v>
      </c>
      <c r="B15" s="38" t="s">
        <v>143</v>
      </c>
      <c r="C15" s="38"/>
      <c r="D15" s="37">
        <v>0</v>
      </c>
      <c r="E15"/>
      <c r="F15"/>
    </row>
    <row r="16" spans="1:6" ht="15.75" x14ac:dyDescent="0.2">
      <c r="A16" s="35" t="s">
        <v>145</v>
      </c>
      <c r="B16" s="38" t="s">
        <v>144</v>
      </c>
      <c r="C16" s="38"/>
      <c r="D16" s="37">
        <v>0</v>
      </c>
      <c r="E16"/>
      <c r="F16"/>
    </row>
    <row r="17" spans="1:6" ht="15.75" x14ac:dyDescent="0.2">
      <c r="A17" s="35" t="s">
        <v>146</v>
      </c>
      <c r="B17" s="38" t="s">
        <v>147</v>
      </c>
      <c r="C17" s="38"/>
      <c r="D17" s="37">
        <v>0</v>
      </c>
      <c r="E17"/>
      <c r="F17"/>
    </row>
    <row r="18" spans="1:6" ht="15.75" x14ac:dyDescent="0.2">
      <c r="A18" s="35" t="s">
        <v>149</v>
      </c>
      <c r="B18" s="38" t="s">
        <v>148</v>
      </c>
      <c r="C18" s="38"/>
      <c r="D18" s="37">
        <v>0</v>
      </c>
      <c r="E18"/>
      <c r="F18"/>
    </row>
    <row r="19" spans="1:6" ht="15.75" x14ac:dyDescent="0.2">
      <c r="A19" s="35" t="s">
        <v>150</v>
      </c>
      <c r="B19" s="38" t="s">
        <v>151</v>
      </c>
      <c r="C19" s="38"/>
      <c r="D19" s="37">
        <v>0</v>
      </c>
      <c r="E19"/>
      <c r="F19"/>
    </row>
    <row r="20" spans="1:6" ht="15.75" x14ac:dyDescent="0.2">
      <c r="A20" s="35" t="s">
        <v>163</v>
      </c>
      <c r="B20" s="38" t="s">
        <v>152</v>
      </c>
      <c r="C20" s="38"/>
      <c r="D20" s="37">
        <v>0</v>
      </c>
      <c r="E20"/>
      <c r="F20"/>
    </row>
    <row r="21" spans="1:6" ht="15.75" x14ac:dyDescent="0.2">
      <c r="A21" s="35" t="s">
        <v>162</v>
      </c>
      <c r="B21" s="38" t="s">
        <v>153</v>
      </c>
      <c r="C21" s="38"/>
      <c r="D21" s="37">
        <v>0</v>
      </c>
      <c r="E21"/>
      <c r="F21"/>
    </row>
    <row r="22" spans="1:6" ht="15.75" x14ac:dyDescent="0.2">
      <c r="A22" s="35" t="s">
        <v>161</v>
      </c>
      <c r="B22" s="38" t="s">
        <v>154</v>
      </c>
      <c r="C22" s="38"/>
      <c r="D22" s="37">
        <v>0</v>
      </c>
      <c r="E22"/>
      <c r="F22"/>
    </row>
    <row r="23" spans="1:6" ht="15.75" x14ac:dyDescent="0.2">
      <c r="A23" s="35" t="s">
        <v>160</v>
      </c>
      <c r="B23" s="38" t="s">
        <v>155</v>
      </c>
      <c r="C23" s="38"/>
      <c r="D23" s="37">
        <v>0</v>
      </c>
      <c r="E23"/>
      <c r="F23"/>
    </row>
    <row r="24" spans="1:6" ht="15.75" x14ac:dyDescent="0.2">
      <c r="A24" s="35" t="s">
        <v>159</v>
      </c>
      <c r="B24" s="38" t="s">
        <v>156</v>
      </c>
      <c r="C24" s="38"/>
      <c r="D24" s="37">
        <v>0</v>
      </c>
      <c r="E24"/>
      <c r="F24"/>
    </row>
    <row r="25" spans="1:6" ht="15.75" x14ac:dyDescent="0.2">
      <c r="A25" s="35" t="s">
        <v>158</v>
      </c>
      <c r="B25" s="38" t="s">
        <v>157</v>
      </c>
      <c r="C25" s="38"/>
      <c r="D25" s="37">
        <v>0</v>
      </c>
      <c r="E25"/>
      <c r="F25"/>
    </row>
    <row r="26" spans="1:6" ht="15.75" x14ac:dyDescent="0.2">
      <c r="A26" s="35" t="s">
        <v>164</v>
      </c>
      <c r="B26" s="38" t="s">
        <v>165</v>
      </c>
      <c r="C26" s="38"/>
      <c r="D26" s="37">
        <v>0</v>
      </c>
      <c r="E26"/>
      <c r="F26"/>
    </row>
    <row r="27" spans="1:6" ht="15.75" x14ac:dyDescent="0.2">
      <c r="A27" s="35" t="s">
        <v>167</v>
      </c>
      <c r="B27" s="38" t="s">
        <v>99</v>
      </c>
      <c r="C27" s="38"/>
      <c r="D27" s="37">
        <v>0</v>
      </c>
      <c r="E27"/>
      <c r="F27"/>
    </row>
    <row r="28" spans="1:6" ht="15.75" x14ac:dyDescent="0.2">
      <c r="A28" s="35" t="s">
        <v>168</v>
      </c>
      <c r="B28" s="38" t="s">
        <v>166</v>
      </c>
      <c r="C28" s="38"/>
      <c r="D28" s="37">
        <v>0</v>
      </c>
      <c r="E28"/>
      <c r="F28"/>
    </row>
    <row r="29" spans="1:6" ht="15.75" x14ac:dyDescent="0.2">
      <c r="A29" s="35" t="s">
        <v>169</v>
      </c>
      <c r="B29" s="38" t="s">
        <v>170</v>
      </c>
      <c r="C29" s="38"/>
      <c r="D29" s="37">
        <v>0</v>
      </c>
      <c r="E29"/>
      <c r="F29"/>
    </row>
    <row r="30" spans="1:6" ht="15.75" x14ac:dyDescent="0.2">
      <c r="A30" s="35" t="s">
        <v>175</v>
      </c>
      <c r="B30" s="38" t="s">
        <v>100</v>
      </c>
      <c r="C30" s="38"/>
      <c r="D30" s="37">
        <v>0</v>
      </c>
      <c r="E30"/>
      <c r="F30"/>
    </row>
    <row r="31" spans="1:6" ht="15.75" x14ac:dyDescent="0.2">
      <c r="A31" s="35" t="s">
        <v>174</v>
      </c>
      <c r="B31" s="38" t="s">
        <v>171</v>
      </c>
      <c r="C31" s="38"/>
      <c r="D31" s="37">
        <v>0</v>
      </c>
      <c r="E31"/>
      <c r="F31"/>
    </row>
    <row r="32" spans="1:6" ht="15.75" x14ac:dyDescent="0.2">
      <c r="A32" s="35" t="s">
        <v>173</v>
      </c>
      <c r="B32" s="38" t="s">
        <v>172</v>
      </c>
      <c r="C32" s="38"/>
      <c r="D32" s="37">
        <v>0</v>
      </c>
      <c r="E32"/>
      <c r="F32"/>
    </row>
    <row r="33" spans="1:6" ht="15.75" x14ac:dyDescent="0.2">
      <c r="A33" s="35" t="s">
        <v>181</v>
      </c>
      <c r="B33" s="38" t="s">
        <v>176</v>
      </c>
      <c r="C33" s="38"/>
      <c r="D33" s="37">
        <v>0</v>
      </c>
      <c r="E33"/>
      <c r="F33"/>
    </row>
    <row r="34" spans="1:6" ht="15.75" x14ac:dyDescent="0.2">
      <c r="A34" s="35" t="s">
        <v>180</v>
      </c>
      <c r="B34" s="38" t="s">
        <v>177</v>
      </c>
      <c r="C34" s="38"/>
      <c r="D34" s="37">
        <v>0</v>
      </c>
      <c r="E34"/>
      <c r="F34"/>
    </row>
    <row r="35" spans="1:6" ht="15.75" x14ac:dyDescent="0.2">
      <c r="A35" s="35" t="s">
        <v>179</v>
      </c>
      <c r="B35" s="38" t="s">
        <v>178</v>
      </c>
      <c r="C35" s="38"/>
      <c r="D35" s="37">
        <v>0</v>
      </c>
      <c r="E35"/>
      <c r="F35"/>
    </row>
    <row r="36" spans="1:6" ht="15.75" x14ac:dyDescent="0.2">
      <c r="A36" s="35"/>
      <c r="B36" s="38"/>
      <c r="C36" s="38"/>
      <c r="D36" s="39"/>
    </row>
    <row r="37" spans="1:6" ht="15.75" x14ac:dyDescent="0.25">
      <c r="A37" s="98"/>
      <c r="B37" s="99" t="s">
        <v>190</v>
      </c>
      <c r="C37" s="99"/>
      <c r="D37" s="100">
        <f>D38</f>
        <v>0</v>
      </c>
      <c r="E37" s="1"/>
      <c r="F37" s="1"/>
    </row>
    <row r="38" spans="1:6" ht="15.75" x14ac:dyDescent="0.2">
      <c r="A38" s="35"/>
      <c r="B38" s="40" t="s">
        <v>324</v>
      </c>
      <c r="C38" s="40"/>
      <c r="D38" s="37">
        <f>'B - Gen. Conditions'!F134</f>
        <v>0</v>
      </c>
    </row>
    <row r="39" spans="1:6" ht="15.75" x14ac:dyDescent="0.2">
      <c r="A39" s="35"/>
      <c r="B39" s="40"/>
      <c r="C39" s="40"/>
      <c r="D39" s="39"/>
    </row>
    <row r="40" spans="1:6" ht="15.75" x14ac:dyDescent="0.2">
      <c r="A40" s="35"/>
      <c r="B40" s="40"/>
      <c r="C40" s="40"/>
      <c r="D40" s="40"/>
    </row>
    <row r="41" spans="1:6" ht="15.75" x14ac:dyDescent="0.2">
      <c r="A41" s="116"/>
      <c r="B41" s="54" t="s">
        <v>191</v>
      </c>
      <c r="C41" s="54"/>
      <c r="D41" s="55">
        <f>SUM(D37,D11)</f>
        <v>0</v>
      </c>
    </row>
    <row r="42" spans="1:6" ht="15.75" x14ac:dyDescent="0.2">
      <c r="A42" s="35"/>
      <c r="B42" s="40"/>
      <c r="C42" s="40"/>
      <c r="D42" s="40"/>
    </row>
    <row r="43" spans="1:6" ht="15.75" x14ac:dyDescent="0.25">
      <c r="A43" s="98"/>
      <c r="B43" s="99" t="s">
        <v>188</v>
      </c>
      <c r="C43" s="99"/>
      <c r="D43" s="100">
        <f>SUM(D44:D50)</f>
        <v>0</v>
      </c>
      <c r="E43" s="1"/>
      <c r="F43" s="1"/>
    </row>
    <row r="44" spans="1:6" ht="15.75" x14ac:dyDescent="0.2">
      <c r="A44" s="35"/>
      <c r="B44" s="40" t="s">
        <v>360</v>
      </c>
      <c r="C44" s="41">
        <v>0</v>
      </c>
      <c r="D44" s="37">
        <f>C44*SUM($D$37,$D$11)</f>
        <v>0</v>
      </c>
    </row>
    <row r="45" spans="1:6" ht="15.75" x14ac:dyDescent="0.2">
      <c r="A45" s="35"/>
      <c r="B45" s="40" t="s">
        <v>364</v>
      </c>
      <c r="C45" s="41">
        <v>0</v>
      </c>
      <c r="D45" s="37">
        <f>C45*SUM($D$37,$D$11)</f>
        <v>0</v>
      </c>
    </row>
    <row r="46" spans="1:6" ht="15.75" x14ac:dyDescent="0.25">
      <c r="A46" s="35"/>
      <c r="B46" s="46" t="s">
        <v>361</v>
      </c>
      <c r="C46" s="79">
        <v>0</v>
      </c>
      <c r="D46" s="37">
        <f t="shared" ref="D46:D47" si="0">C46*SUM($D$37,$D$11)</f>
        <v>0</v>
      </c>
    </row>
    <row r="47" spans="1:6" ht="15.75" x14ac:dyDescent="0.25">
      <c r="A47" s="35"/>
      <c r="B47" s="46" t="s">
        <v>362</v>
      </c>
      <c r="C47" s="79">
        <v>0</v>
      </c>
      <c r="D47" s="37">
        <f t="shared" si="0"/>
        <v>0</v>
      </c>
    </row>
    <row r="48" spans="1:6" ht="15.75" x14ac:dyDescent="0.25">
      <c r="A48" s="35"/>
      <c r="B48" s="46" t="s">
        <v>363</v>
      </c>
      <c r="C48" s="79">
        <v>0</v>
      </c>
      <c r="D48" s="37">
        <f>C48*SUM($D$11)</f>
        <v>0</v>
      </c>
    </row>
    <row r="49" spans="1:6" ht="15.75" x14ac:dyDescent="0.25">
      <c r="A49" s="35"/>
      <c r="B49" s="46" t="s">
        <v>365</v>
      </c>
      <c r="C49" s="46"/>
      <c r="D49" s="37">
        <v>0</v>
      </c>
    </row>
    <row r="50" spans="1:6" ht="15.75" x14ac:dyDescent="0.25">
      <c r="A50" s="35"/>
      <c r="B50" s="46" t="s">
        <v>390</v>
      </c>
      <c r="C50" s="79">
        <v>0</v>
      </c>
      <c r="D50" s="54"/>
    </row>
    <row r="51" spans="1:6" ht="15.75" x14ac:dyDescent="0.2">
      <c r="A51" s="116"/>
      <c r="B51" s="54" t="s">
        <v>67</v>
      </c>
      <c r="C51" s="54"/>
      <c r="D51" s="55">
        <f>SUM(D43,D41)</f>
        <v>0</v>
      </c>
    </row>
    <row r="52" spans="1:6" ht="15" x14ac:dyDescent="0.2">
      <c r="A52" s="56" t="s">
        <v>73</v>
      </c>
      <c r="B52" s="57"/>
      <c r="C52" s="57"/>
      <c r="D52" s="57"/>
      <c r="E52"/>
      <c r="F52"/>
    </row>
    <row r="53" spans="1:6" ht="15" x14ac:dyDescent="0.2">
      <c r="A53" s="31">
        <v>1</v>
      </c>
      <c r="B53" s="173" t="s">
        <v>212</v>
      </c>
      <c r="C53" s="173"/>
      <c r="D53" s="173"/>
      <c r="E53"/>
      <c r="F53"/>
    </row>
    <row r="54" spans="1:6" ht="15" x14ac:dyDescent="0.2">
      <c r="A54" s="31">
        <v>2</v>
      </c>
      <c r="B54" s="173" t="s">
        <v>218</v>
      </c>
      <c r="C54" s="173"/>
      <c r="D54" s="173"/>
      <c r="E54"/>
      <c r="F54"/>
    </row>
    <row r="55" spans="1:6" ht="15" x14ac:dyDescent="0.2">
      <c r="A55" s="31">
        <v>3</v>
      </c>
      <c r="B55" s="173" t="s">
        <v>219</v>
      </c>
      <c r="C55" s="173"/>
      <c r="D55" s="173"/>
      <c r="E55"/>
      <c r="F55"/>
    </row>
    <row r="56" spans="1:6" ht="15" x14ac:dyDescent="0.2">
      <c r="A56" s="31">
        <v>4</v>
      </c>
      <c r="B56" s="49" t="s">
        <v>220</v>
      </c>
      <c r="C56" s="49"/>
      <c r="D56" s="49"/>
      <c r="E56"/>
      <c r="F56"/>
    </row>
    <row r="57" spans="1:6" ht="15" x14ac:dyDescent="0.2">
      <c r="A57" s="31">
        <v>5</v>
      </c>
      <c r="B57" s="173" t="s">
        <v>367</v>
      </c>
      <c r="C57" s="173"/>
      <c r="D57" s="173"/>
      <c r="E57"/>
      <c r="F57"/>
    </row>
    <row r="58" spans="1:6" ht="15" x14ac:dyDescent="0.2">
      <c r="A58" s="31">
        <v>6</v>
      </c>
      <c r="B58" s="173" t="s">
        <v>229</v>
      </c>
      <c r="C58" s="173"/>
      <c r="D58" s="173"/>
      <c r="E58"/>
      <c r="F58"/>
    </row>
    <row r="59" spans="1:6" ht="15" x14ac:dyDescent="0.2">
      <c r="A59" s="31">
        <v>7</v>
      </c>
      <c r="B59" s="173" t="s">
        <v>366</v>
      </c>
      <c r="C59" s="174"/>
      <c r="D59" s="174"/>
      <c r="E59"/>
      <c r="F59"/>
    </row>
    <row r="60" spans="1:6" ht="15" x14ac:dyDescent="0.2">
      <c r="A60" s="31">
        <v>8</v>
      </c>
      <c r="B60" s="173" t="s">
        <v>213</v>
      </c>
      <c r="C60" s="173"/>
      <c r="D60" s="173"/>
      <c r="E60"/>
      <c r="F60"/>
    </row>
    <row r="61" spans="1:6" s="16" customFormat="1" ht="28.5" customHeight="1" x14ac:dyDescent="0.2">
      <c r="A61" s="172" t="s">
        <v>225</v>
      </c>
      <c r="B61" s="172"/>
      <c r="C61" s="172"/>
      <c r="D61" s="172"/>
    </row>
    <row r="62" spans="1:6" customFormat="1" ht="12.75" x14ac:dyDescent="0.2">
      <c r="A62" s="42"/>
      <c r="B62" s="42"/>
      <c r="C62" s="42"/>
      <c r="D62" s="42"/>
    </row>
    <row r="63" spans="1:6" customFormat="1" ht="12.75" x14ac:dyDescent="0.2">
      <c r="A63" s="42"/>
      <c r="B63" s="42"/>
      <c r="C63" s="42"/>
      <c r="D63" s="42"/>
    </row>
    <row r="64" spans="1:6" customFormat="1" ht="12.75" x14ac:dyDescent="0.2">
      <c r="A64" s="42"/>
      <c r="B64" s="42"/>
      <c r="C64" s="42"/>
      <c r="D64" s="42"/>
    </row>
    <row r="65" spans="1:4" customFormat="1" ht="12.75" x14ac:dyDescent="0.2">
      <c r="A65" s="42"/>
      <c r="B65" s="42"/>
      <c r="C65" s="42"/>
      <c r="D65" s="42"/>
    </row>
    <row r="66" spans="1:4" customFormat="1" ht="12.75" x14ac:dyDescent="0.2">
      <c r="A66" s="42"/>
      <c r="B66" s="42"/>
      <c r="C66" s="42"/>
      <c r="D66" s="42"/>
    </row>
    <row r="67" spans="1:4" customFormat="1" ht="12.75" x14ac:dyDescent="0.2">
      <c r="A67" s="42"/>
      <c r="B67" s="42"/>
      <c r="C67" s="42"/>
      <c r="D67" s="42"/>
    </row>
    <row r="68" spans="1:4" customFormat="1" ht="12.75" x14ac:dyDescent="0.2">
      <c r="A68" s="42"/>
      <c r="B68" s="42"/>
      <c r="C68" s="42"/>
      <c r="D68" s="42"/>
    </row>
    <row r="69" spans="1:4" customFormat="1" ht="12.75" x14ac:dyDescent="0.2">
      <c r="A69" s="42"/>
      <c r="B69" s="42"/>
      <c r="C69" s="42"/>
      <c r="D69" s="42"/>
    </row>
    <row r="70" spans="1:4" customFormat="1" ht="12.75" x14ac:dyDescent="0.2">
      <c r="A70" s="42"/>
      <c r="B70" s="42"/>
      <c r="C70" s="42"/>
      <c r="D70" s="42"/>
    </row>
    <row r="71" spans="1:4" customFormat="1" ht="12.75" x14ac:dyDescent="0.2">
      <c r="A71" s="42"/>
      <c r="B71" s="42"/>
      <c r="C71" s="42"/>
      <c r="D71" s="42"/>
    </row>
    <row r="72" spans="1:4" customFormat="1" ht="12.75" x14ac:dyDescent="0.2">
      <c r="A72" s="42"/>
      <c r="B72" s="42"/>
      <c r="C72" s="42"/>
      <c r="D72" s="42"/>
    </row>
    <row r="73" spans="1:4" customFormat="1" ht="12.75" x14ac:dyDescent="0.2">
      <c r="A73" s="42"/>
      <c r="B73" s="42"/>
      <c r="C73" s="42"/>
      <c r="D73" s="42"/>
    </row>
    <row r="74" spans="1:4" customFormat="1" ht="12.75" x14ac:dyDescent="0.2">
      <c r="A74" s="42"/>
      <c r="B74" s="42"/>
      <c r="C74" s="42"/>
      <c r="D74" s="42"/>
    </row>
    <row r="75" spans="1:4" customFormat="1" ht="12.75" x14ac:dyDescent="0.2">
      <c r="A75" s="42"/>
      <c r="B75" s="42"/>
      <c r="C75" s="42"/>
      <c r="D75" s="42"/>
    </row>
    <row r="76" spans="1:4" customFormat="1" ht="12.75" x14ac:dyDescent="0.2">
      <c r="A76" s="42"/>
      <c r="B76" s="42"/>
      <c r="C76" s="42"/>
      <c r="D76" s="42"/>
    </row>
    <row r="77" spans="1:4" customFormat="1" ht="12.75" x14ac:dyDescent="0.2">
      <c r="A77" s="42"/>
      <c r="B77" s="42"/>
      <c r="C77" s="42"/>
      <c r="D77" s="42"/>
    </row>
    <row r="78" spans="1:4" customFormat="1" ht="12.75" x14ac:dyDescent="0.2">
      <c r="A78" s="42"/>
      <c r="B78" s="42"/>
      <c r="C78" s="42"/>
      <c r="D78" s="42"/>
    </row>
    <row r="79" spans="1:4" customFormat="1" ht="12.75" x14ac:dyDescent="0.2">
      <c r="A79" s="42"/>
      <c r="B79" s="42"/>
      <c r="C79" s="42"/>
      <c r="D79" s="42"/>
    </row>
    <row r="80" spans="1:4" customFormat="1" ht="12.75" x14ac:dyDescent="0.2">
      <c r="A80" s="42"/>
      <c r="B80" s="42"/>
      <c r="C80" s="42"/>
      <c r="D80" s="42"/>
    </row>
    <row r="81" spans="1:4" customFormat="1" ht="12.75" x14ac:dyDescent="0.2">
      <c r="A81" s="42"/>
      <c r="B81" s="42"/>
      <c r="C81" s="42"/>
      <c r="D81" s="42"/>
    </row>
    <row r="82" spans="1:4" customFormat="1" ht="12.75" x14ac:dyDescent="0.2">
      <c r="A82" s="42"/>
      <c r="B82" s="42"/>
      <c r="C82" s="42"/>
      <c r="D82" s="42"/>
    </row>
    <row r="83" spans="1:4" customFormat="1" ht="12.75" x14ac:dyDescent="0.2">
      <c r="A83" s="42"/>
      <c r="B83" s="42"/>
      <c r="C83" s="42"/>
      <c r="D83" s="42"/>
    </row>
    <row r="84" spans="1:4" customFormat="1" ht="12.75" x14ac:dyDescent="0.2">
      <c r="A84" s="42"/>
      <c r="B84" s="42"/>
      <c r="C84" s="42"/>
      <c r="D84" s="42"/>
    </row>
    <row r="85" spans="1:4" customFormat="1" ht="12.75" x14ac:dyDescent="0.2">
      <c r="A85" s="42"/>
      <c r="B85" s="42"/>
      <c r="C85" s="42"/>
      <c r="D85" s="42"/>
    </row>
    <row r="86" spans="1:4" customFormat="1" ht="12.75" x14ac:dyDescent="0.2">
      <c r="A86" s="42"/>
      <c r="B86" s="42"/>
      <c r="C86" s="42"/>
      <c r="D86" s="42"/>
    </row>
    <row r="87" spans="1:4" customFormat="1" ht="12.75" x14ac:dyDescent="0.2">
      <c r="A87" s="42"/>
      <c r="B87" s="42"/>
      <c r="C87" s="42"/>
      <c r="D87" s="42"/>
    </row>
    <row r="88" spans="1:4" customFormat="1" ht="12.75" x14ac:dyDescent="0.2">
      <c r="A88" s="42"/>
      <c r="B88" s="42"/>
      <c r="C88" s="42"/>
      <c r="D88" s="42"/>
    </row>
    <row r="89" spans="1:4" customFormat="1" ht="12.75" x14ac:dyDescent="0.2">
      <c r="A89" s="42"/>
      <c r="B89" s="42"/>
      <c r="C89" s="42"/>
      <c r="D89" s="42"/>
    </row>
    <row r="90" spans="1:4" customFormat="1" ht="12.75" x14ac:dyDescent="0.2">
      <c r="A90" s="42"/>
      <c r="B90" s="42"/>
      <c r="C90" s="42"/>
      <c r="D90" s="42"/>
    </row>
    <row r="91" spans="1:4" customFormat="1" ht="12.75" x14ac:dyDescent="0.2">
      <c r="A91" s="42"/>
      <c r="B91" s="42"/>
      <c r="C91" s="42"/>
      <c r="D91" s="42"/>
    </row>
    <row r="92" spans="1:4" customFormat="1" ht="12.75" x14ac:dyDescent="0.2">
      <c r="A92" s="42"/>
      <c r="B92" s="42"/>
      <c r="C92" s="42"/>
      <c r="D92" s="42"/>
    </row>
    <row r="93" spans="1:4" customFormat="1" ht="12.75" x14ac:dyDescent="0.2">
      <c r="A93" s="42"/>
      <c r="B93" s="42"/>
      <c r="C93" s="42"/>
      <c r="D93" s="42"/>
    </row>
    <row r="94" spans="1:4" customFormat="1" ht="12.75" x14ac:dyDescent="0.2">
      <c r="A94" s="42"/>
      <c r="B94" s="42"/>
      <c r="C94" s="42"/>
      <c r="D94" s="42"/>
    </row>
    <row r="95" spans="1:4" customFormat="1" ht="12.75" x14ac:dyDescent="0.2">
      <c r="A95" s="42"/>
      <c r="B95" s="42"/>
      <c r="C95" s="42"/>
      <c r="D95" s="42"/>
    </row>
    <row r="96" spans="1:4" customFormat="1" ht="12.75" x14ac:dyDescent="0.2">
      <c r="A96" s="42"/>
      <c r="B96" s="42"/>
      <c r="C96" s="42"/>
      <c r="D96" s="42"/>
    </row>
    <row r="97" spans="1:4" customFormat="1" ht="12.75" x14ac:dyDescent="0.2">
      <c r="A97" s="42"/>
      <c r="B97" s="42"/>
      <c r="C97" s="42"/>
      <c r="D97" s="42"/>
    </row>
    <row r="98" spans="1:4" customFormat="1" ht="12.75" x14ac:dyDescent="0.2">
      <c r="A98" s="42"/>
      <c r="B98" s="42"/>
      <c r="C98" s="42"/>
      <c r="D98" s="42"/>
    </row>
    <row r="99" spans="1:4" customFormat="1" ht="12.75" x14ac:dyDescent="0.2">
      <c r="A99" s="42"/>
      <c r="B99" s="42"/>
      <c r="C99" s="42"/>
      <c r="D99" s="42"/>
    </row>
    <row r="100" spans="1:4" customFormat="1" ht="12.75" x14ac:dyDescent="0.2">
      <c r="A100" s="42"/>
      <c r="B100" s="42"/>
      <c r="C100" s="42"/>
      <c r="D100" s="42"/>
    </row>
    <row r="101" spans="1:4" customFormat="1" ht="12.75" x14ac:dyDescent="0.2">
      <c r="A101" s="42"/>
      <c r="B101" s="42"/>
      <c r="C101" s="42"/>
      <c r="D101" s="42"/>
    </row>
    <row r="102" spans="1:4" customFormat="1" ht="12.75" x14ac:dyDescent="0.2">
      <c r="A102" s="42"/>
      <c r="B102" s="42"/>
      <c r="C102" s="42"/>
      <c r="D102" s="42"/>
    </row>
    <row r="103" spans="1:4" customFormat="1" ht="12.75" x14ac:dyDescent="0.2">
      <c r="A103" s="42"/>
      <c r="B103" s="42"/>
      <c r="C103" s="42"/>
      <c r="D103" s="42"/>
    </row>
    <row r="104" spans="1:4" customFormat="1" ht="12.75" x14ac:dyDescent="0.2">
      <c r="A104" s="42"/>
      <c r="B104" s="42"/>
      <c r="C104" s="42"/>
      <c r="D104" s="42"/>
    </row>
    <row r="105" spans="1:4" customFormat="1" ht="12.75" x14ac:dyDescent="0.2">
      <c r="A105" s="42"/>
      <c r="B105" s="42"/>
      <c r="C105" s="42"/>
      <c r="D105" s="42"/>
    </row>
    <row r="106" spans="1:4" customFormat="1" ht="12.75" x14ac:dyDescent="0.2">
      <c r="A106" s="42"/>
      <c r="B106" s="42"/>
      <c r="C106" s="42"/>
      <c r="D106" s="42"/>
    </row>
    <row r="107" spans="1:4" customFormat="1" ht="12.75" x14ac:dyDescent="0.2">
      <c r="A107" s="42"/>
      <c r="B107" s="42"/>
      <c r="C107" s="42"/>
      <c r="D107" s="42"/>
    </row>
    <row r="108" spans="1:4" customFormat="1" ht="12.75" x14ac:dyDescent="0.2">
      <c r="A108" s="42"/>
      <c r="B108" s="42"/>
      <c r="C108" s="42"/>
      <c r="D108" s="42"/>
    </row>
    <row r="109" spans="1:4" customFormat="1" ht="12.75" x14ac:dyDescent="0.2">
      <c r="A109" s="42"/>
      <c r="B109" s="42"/>
      <c r="C109" s="42"/>
      <c r="D109" s="42"/>
    </row>
    <row r="110" spans="1:4" customFormat="1" ht="12.75" x14ac:dyDescent="0.2">
      <c r="A110" s="42"/>
      <c r="B110" s="42"/>
      <c r="C110" s="42"/>
      <c r="D110" s="42"/>
    </row>
    <row r="111" spans="1:4" customFormat="1" ht="12.75" x14ac:dyDescent="0.2">
      <c r="A111" s="42"/>
      <c r="B111" s="42"/>
      <c r="C111" s="42"/>
      <c r="D111" s="42"/>
    </row>
    <row r="112" spans="1:4" customFormat="1" ht="12.75" x14ac:dyDescent="0.2">
      <c r="A112" s="42"/>
      <c r="B112" s="42"/>
      <c r="C112" s="42"/>
      <c r="D112" s="42"/>
    </row>
    <row r="113" spans="1:4" customFormat="1" ht="12.75" x14ac:dyDescent="0.2">
      <c r="A113" s="42"/>
      <c r="B113" s="42"/>
      <c r="C113" s="42"/>
      <c r="D113" s="42"/>
    </row>
    <row r="114" spans="1:4" customFormat="1" ht="12.75" x14ac:dyDescent="0.2">
      <c r="A114" s="42"/>
      <c r="B114" s="42"/>
      <c r="C114" s="42"/>
      <c r="D114" s="42"/>
    </row>
    <row r="115" spans="1:4" customFormat="1" ht="12.75" x14ac:dyDescent="0.2">
      <c r="A115" s="42"/>
      <c r="B115" s="42"/>
      <c r="C115" s="42"/>
      <c r="D115" s="42"/>
    </row>
    <row r="116" spans="1:4" customFormat="1" ht="12.75" x14ac:dyDescent="0.2">
      <c r="A116" s="42"/>
      <c r="B116" s="42"/>
      <c r="C116" s="42"/>
      <c r="D116" s="42"/>
    </row>
    <row r="117" spans="1:4" customFormat="1" ht="12.75" x14ac:dyDescent="0.2">
      <c r="A117" s="42"/>
      <c r="B117" s="42"/>
      <c r="C117" s="42"/>
      <c r="D117" s="42"/>
    </row>
    <row r="118" spans="1:4" customFormat="1" ht="12.75" x14ac:dyDescent="0.2">
      <c r="A118" s="42"/>
      <c r="B118" s="42"/>
      <c r="C118" s="42"/>
      <c r="D118" s="42"/>
    </row>
    <row r="119" spans="1:4" customFormat="1" ht="12.75" x14ac:dyDescent="0.2">
      <c r="A119" s="42"/>
      <c r="B119" s="42"/>
      <c r="C119" s="42"/>
      <c r="D119" s="42"/>
    </row>
    <row r="120" spans="1:4" customFormat="1" ht="12.75" x14ac:dyDescent="0.2">
      <c r="A120" s="42"/>
      <c r="B120" s="42"/>
      <c r="C120" s="42"/>
      <c r="D120" s="42"/>
    </row>
    <row r="121" spans="1:4" customFormat="1" ht="12.75" x14ac:dyDescent="0.2">
      <c r="A121" s="42"/>
      <c r="B121" s="42"/>
      <c r="C121" s="42"/>
      <c r="D121" s="42"/>
    </row>
    <row r="122" spans="1:4" customFormat="1" ht="12.75" x14ac:dyDescent="0.2">
      <c r="A122" s="42"/>
      <c r="B122" s="42"/>
      <c r="C122" s="42"/>
      <c r="D122" s="42"/>
    </row>
    <row r="123" spans="1:4" customFormat="1" ht="12.75" x14ac:dyDescent="0.2">
      <c r="A123" s="42"/>
      <c r="B123" s="42"/>
      <c r="C123" s="42"/>
      <c r="D123" s="42"/>
    </row>
    <row r="124" spans="1:4" customFormat="1" ht="12.75" x14ac:dyDescent="0.2">
      <c r="A124" s="42"/>
      <c r="B124" s="42"/>
      <c r="C124" s="42"/>
      <c r="D124" s="42"/>
    </row>
    <row r="125" spans="1:4" customFormat="1" ht="12.75" x14ac:dyDescent="0.2">
      <c r="A125" s="42"/>
      <c r="B125" s="42"/>
      <c r="C125" s="42"/>
      <c r="D125" s="42"/>
    </row>
    <row r="126" spans="1:4" customFormat="1" ht="12.75" x14ac:dyDescent="0.2">
      <c r="A126" s="42"/>
      <c r="B126" s="42"/>
      <c r="C126" s="42"/>
      <c r="D126" s="42"/>
    </row>
    <row r="127" spans="1:4" customFormat="1" ht="12.75" x14ac:dyDescent="0.2">
      <c r="A127" s="42"/>
      <c r="B127" s="42"/>
      <c r="C127" s="42"/>
      <c r="D127" s="42"/>
    </row>
    <row r="128" spans="1:4" customFormat="1" ht="12.75" x14ac:dyDescent="0.2">
      <c r="A128" s="42"/>
      <c r="B128" s="42"/>
      <c r="C128" s="42"/>
      <c r="D128" s="42"/>
    </row>
    <row r="129" spans="1:4" customFormat="1" ht="12.75" x14ac:dyDescent="0.2">
      <c r="A129" s="42"/>
      <c r="B129" s="42"/>
      <c r="C129" s="42"/>
      <c r="D129" s="42"/>
    </row>
    <row r="130" spans="1:4" customFormat="1" ht="12.75" x14ac:dyDescent="0.2">
      <c r="A130" s="42"/>
      <c r="B130" s="42"/>
      <c r="C130" s="42"/>
      <c r="D130" s="42"/>
    </row>
    <row r="131" spans="1:4" customFormat="1" ht="12.75" x14ac:dyDescent="0.2">
      <c r="A131" s="42"/>
      <c r="B131" s="42"/>
      <c r="C131" s="42"/>
      <c r="D131" s="42"/>
    </row>
    <row r="132" spans="1:4" customFormat="1" ht="12.75" x14ac:dyDescent="0.2">
      <c r="A132" s="42"/>
      <c r="B132" s="42"/>
      <c r="C132" s="42"/>
      <c r="D132" s="42"/>
    </row>
    <row r="133" spans="1:4" customFormat="1" ht="12.75" x14ac:dyDescent="0.2">
      <c r="A133" s="42"/>
      <c r="B133" s="42"/>
      <c r="C133" s="42"/>
      <c r="D133" s="42"/>
    </row>
    <row r="134" spans="1:4" customFormat="1" ht="12.75" x14ac:dyDescent="0.2">
      <c r="A134" s="42"/>
      <c r="B134" s="42"/>
      <c r="C134" s="42"/>
      <c r="D134" s="42"/>
    </row>
    <row r="135" spans="1:4" customFormat="1" ht="12.75" x14ac:dyDescent="0.2">
      <c r="A135" s="42"/>
      <c r="B135" s="42"/>
      <c r="C135" s="42"/>
      <c r="D135" s="42"/>
    </row>
    <row r="136" spans="1:4" customFormat="1" ht="12.75" x14ac:dyDescent="0.2">
      <c r="A136" s="42"/>
      <c r="B136" s="42"/>
      <c r="C136" s="42"/>
      <c r="D136" s="42"/>
    </row>
    <row r="137" spans="1:4" customFormat="1" ht="12.75" x14ac:dyDescent="0.2">
      <c r="A137" s="42"/>
      <c r="B137" s="42"/>
      <c r="C137" s="42"/>
      <c r="D137" s="42"/>
    </row>
    <row r="138" spans="1:4" customFormat="1" ht="12.75" x14ac:dyDescent="0.2">
      <c r="A138" s="42"/>
      <c r="B138" s="42"/>
      <c r="C138" s="42"/>
      <c r="D138" s="42"/>
    </row>
    <row r="139" spans="1:4" customFormat="1" ht="12.75" x14ac:dyDescent="0.2">
      <c r="A139" s="42"/>
      <c r="B139" s="42"/>
      <c r="C139" s="42"/>
      <c r="D139" s="42"/>
    </row>
    <row r="140" spans="1:4" customFormat="1" ht="12.75" x14ac:dyDescent="0.2">
      <c r="A140" s="42"/>
      <c r="B140" s="42"/>
      <c r="C140" s="42"/>
      <c r="D140" s="42"/>
    </row>
    <row r="141" spans="1:4" customFormat="1" ht="12.75" x14ac:dyDescent="0.2">
      <c r="A141" s="42"/>
      <c r="B141" s="42"/>
      <c r="C141" s="42"/>
      <c r="D141" s="42"/>
    </row>
    <row r="142" spans="1:4" customFormat="1" ht="12.75" x14ac:dyDescent="0.2">
      <c r="A142" s="42"/>
      <c r="B142" s="42"/>
      <c r="C142" s="42"/>
      <c r="D142" s="42"/>
    </row>
    <row r="143" spans="1:4" customFormat="1" ht="12.75" x14ac:dyDescent="0.2">
      <c r="A143" s="42"/>
      <c r="B143" s="42"/>
      <c r="C143" s="42"/>
      <c r="D143" s="42"/>
    </row>
    <row r="144" spans="1:4" customFormat="1" ht="12.75" x14ac:dyDescent="0.2">
      <c r="A144" s="42"/>
      <c r="B144" s="42"/>
      <c r="C144" s="42"/>
      <c r="D144" s="42"/>
    </row>
    <row r="145" spans="1:4" customFormat="1" ht="12.75" x14ac:dyDescent="0.2">
      <c r="A145" s="42"/>
      <c r="B145" s="42"/>
      <c r="C145" s="42"/>
      <c r="D145" s="42"/>
    </row>
    <row r="146" spans="1:4" customFormat="1" ht="12.75" x14ac:dyDescent="0.2">
      <c r="A146" s="42"/>
      <c r="B146" s="42"/>
      <c r="C146" s="42"/>
      <c r="D146" s="42"/>
    </row>
    <row r="147" spans="1:4" customFormat="1" ht="12.75" x14ac:dyDescent="0.2">
      <c r="A147" s="42"/>
      <c r="B147" s="42"/>
      <c r="C147" s="42"/>
      <c r="D147" s="42"/>
    </row>
    <row r="148" spans="1:4" customFormat="1" ht="12.75" x14ac:dyDescent="0.2">
      <c r="A148" s="42"/>
      <c r="B148" s="42"/>
      <c r="C148" s="42"/>
      <c r="D148" s="42"/>
    </row>
    <row r="149" spans="1:4" customFormat="1" ht="12.75" x14ac:dyDescent="0.2">
      <c r="A149" s="42"/>
      <c r="B149" s="42"/>
      <c r="C149" s="42"/>
      <c r="D149" s="42"/>
    </row>
    <row r="150" spans="1:4" customFormat="1" ht="12.75" x14ac:dyDescent="0.2">
      <c r="A150" s="42"/>
      <c r="B150" s="42"/>
      <c r="C150" s="42"/>
      <c r="D150" s="42"/>
    </row>
    <row r="151" spans="1:4" customFormat="1" ht="12.75" x14ac:dyDescent="0.2">
      <c r="A151" s="42"/>
      <c r="B151" s="42"/>
      <c r="C151" s="42"/>
      <c r="D151" s="42"/>
    </row>
    <row r="152" spans="1:4" customFormat="1" ht="12.75" x14ac:dyDescent="0.2">
      <c r="A152" s="42"/>
      <c r="B152" s="42"/>
      <c r="C152" s="42"/>
      <c r="D152" s="42"/>
    </row>
    <row r="153" spans="1:4" customFormat="1" ht="12.75" x14ac:dyDescent="0.2">
      <c r="A153" s="42"/>
      <c r="B153" s="42"/>
      <c r="C153" s="42"/>
      <c r="D153" s="42"/>
    </row>
    <row r="154" spans="1:4" customFormat="1" ht="12.75" x14ac:dyDescent="0.2">
      <c r="A154" s="42"/>
      <c r="B154" s="42"/>
      <c r="C154" s="42"/>
      <c r="D154" s="42"/>
    </row>
    <row r="155" spans="1:4" customFormat="1" ht="12.75" x14ac:dyDescent="0.2">
      <c r="A155" s="42"/>
      <c r="B155" s="42"/>
      <c r="C155" s="42"/>
      <c r="D155" s="42"/>
    </row>
    <row r="156" spans="1:4" customFormat="1" ht="12.75" x14ac:dyDescent="0.2">
      <c r="A156" s="42"/>
      <c r="B156" s="42"/>
      <c r="C156" s="42"/>
      <c r="D156" s="42"/>
    </row>
    <row r="157" spans="1:4" customFormat="1" ht="12.75" x14ac:dyDescent="0.2">
      <c r="A157" s="42"/>
      <c r="B157" s="42"/>
      <c r="C157" s="42"/>
      <c r="D157" s="42"/>
    </row>
    <row r="158" spans="1:4" customFormat="1" ht="12.75" x14ac:dyDescent="0.2">
      <c r="A158" s="42"/>
      <c r="B158" s="42"/>
      <c r="C158" s="42"/>
      <c r="D158" s="42"/>
    </row>
    <row r="159" spans="1:4" customFormat="1" ht="12.75" x14ac:dyDescent="0.2">
      <c r="A159" s="42"/>
      <c r="B159" s="42"/>
      <c r="C159" s="42"/>
      <c r="D159" s="42"/>
    </row>
    <row r="160" spans="1:4" customFormat="1" ht="12.75" x14ac:dyDescent="0.2">
      <c r="A160" s="42"/>
      <c r="B160" s="42"/>
      <c r="C160" s="42"/>
      <c r="D160" s="42"/>
    </row>
    <row r="161" spans="1:4" customFormat="1" ht="12.75" x14ac:dyDescent="0.2">
      <c r="A161" s="42"/>
      <c r="B161" s="42"/>
      <c r="C161" s="42"/>
      <c r="D161" s="42"/>
    </row>
    <row r="162" spans="1:4" customFormat="1" ht="12.75" x14ac:dyDescent="0.2">
      <c r="A162" s="42"/>
      <c r="B162" s="42"/>
      <c r="C162" s="42"/>
      <c r="D162" s="42"/>
    </row>
    <row r="163" spans="1:4" customFormat="1" ht="12.75" x14ac:dyDescent="0.2">
      <c r="A163" s="42"/>
      <c r="B163" s="42"/>
      <c r="C163" s="42"/>
      <c r="D163" s="42"/>
    </row>
    <row r="164" spans="1:4" customFormat="1" ht="12.75" x14ac:dyDescent="0.2">
      <c r="A164" s="42"/>
      <c r="B164" s="42"/>
      <c r="C164" s="42"/>
      <c r="D164" s="42"/>
    </row>
    <row r="165" spans="1:4" customFormat="1" ht="12.75" x14ac:dyDescent="0.2">
      <c r="A165" s="42"/>
      <c r="B165" s="42"/>
      <c r="C165" s="42"/>
      <c r="D165" s="42"/>
    </row>
    <row r="166" spans="1:4" customFormat="1" ht="12.75" x14ac:dyDescent="0.2">
      <c r="A166" s="42"/>
      <c r="B166" s="42"/>
      <c r="C166" s="42"/>
      <c r="D166" s="42"/>
    </row>
    <row r="167" spans="1:4" customFormat="1" ht="12.75" x14ac:dyDescent="0.2">
      <c r="A167" s="42"/>
      <c r="B167" s="42"/>
      <c r="C167" s="42"/>
      <c r="D167" s="42"/>
    </row>
    <row r="168" spans="1:4" customFormat="1" ht="12.75" x14ac:dyDescent="0.2">
      <c r="A168" s="42"/>
      <c r="B168" s="42"/>
      <c r="C168" s="42"/>
      <c r="D168" s="42"/>
    </row>
    <row r="169" spans="1:4" customFormat="1" ht="12.75" x14ac:dyDescent="0.2">
      <c r="A169" s="42"/>
      <c r="B169" s="42"/>
      <c r="C169" s="42"/>
      <c r="D169" s="42"/>
    </row>
    <row r="170" spans="1:4" customFormat="1" ht="12.75" x14ac:dyDescent="0.2">
      <c r="A170" s="42"/>
      <c r="B170" s="42"/>
      <c r="C170" s="42"/>
      <c r="D170" s="42"/>
    </row>
    <row r="171" spans="1:4" customFormat="1" ht="12.75" x14ac:dyDescent="0.2">
      <c r="A171" s="42"/>
      <c r="B171" s="42"/>
      <c r="C171" s="42"/>
      <c r="D171" s="42"/>
    </row>
    <row r="172" spans="1:4" customFormat="1" ht="12.75" x14ac:dyDescent="0.2">
      <c r="A172" s="42"/>
      <c r="B172" s="42"/>
      <c r="C172" s="42"/>
      <c r="D172" s="42"/>
    </row>
    <row r="173" spans="1:4" customFormat="1" ht="12.75" x14ac:dyDescent="0.2">
      <c r="A173" s="42"/>
      <c r="B173" s="42"/>
      <c r="C173" s="42"/>
      <c r="D173" s="42"/>
    </row>
    <row r="174" spans="1:4" customFormat="1" ht="12.75" x14ac:dyDescent="0.2">
      <c r="A174" s="42"/>
      <c r="B174" s="42"/>
      <c r="C174" s="42"/>
      <c r="D174" s="42"/>
    </row>
    <row r="175" spans="1:4" customFormat="1" ht="12.75" x14ac:dyDescent="0.2">
      <c r="A175" s="42"/>
      <c r="B175" s="42"/>
      <c r="C175" s="42"/>
      <c r="D175" s="42"/>
    </row>
    <row r="176" spans="1:4" customFormat="1" ht="12.75" x14ac:dyDescent="0.2">
      <c r="A176" s="42"/>
      <c r="B176" s="42"/>
      <c r="C176" s="42"/>
      <c r="D176" s="42"/>
    </row>
    <row r="177" spans="1:4" customFormat="1" ht="12.75" x14ac:dyDescent="0.2">
      <c r="A177" s="42"/>
      <c r="B177" s="42"/>
      <c r="C177" s="42"/>
      <c r="D177" s="42"/>
    </row>
    <row r="178" spans="1:4" customFormat="1" ht="12.75" x14ac:dyDescent="0.2">
      <c r="A178" s="42"/>
      <c r="B178" s="42"/>
      <c r="C178" s="42"/>
      <c r="D178" s="42"/>
    </row>
    <row r="179" spans="1:4" customFormat="1" ht="12.75" x14ac:dyDescent="0.2">
      <c r="A179" s="42"/>
      <c r="B179" s="42"/>
      <c r="C179" s="42"/>
      <c r="D179" s="42"/>
    </row>
    <row r="180" spans="1:4" customFormat="1" ht="12.75" x14ac:dyDescent="0.2">
      <c r="A180" s="42"/>
      <c r="B180" s="42"/>
      <c r="C180" s="42"/>
      <c r="D180" s="42"/>
    </row>
    <row r="181" spans="1:4" customFormat="1" ht="12.75" x14ac:dyDescent="0.2">
      <c r="A181" s="42"/>
      <c r="B181" s="42"/>
      <c r="C181" s="42"/>
      <c r="D181" s="42"/>
    </row>
    <row r="182" spans="1:4" customFormat="1" ht="12.75" x14ac:dyDescent="0.2">
      <c r="A182" s="42"/>
      <c r="B182" s="42"/>
      <c r="C182" s="42"/>
      <c r="D182" s="42"/>
    </row>
    <row r="183" spans="1:4" customFormat="1" ht="12.75" x14ac:dyDescent="0.2">
      <c r="A183" s="42"/>
      <c r="B183" s="42"/>
      <c r="C183" s="42"/>
      <c r="D183" s="42"/>
    </row>
    <row r="184" spans="1:4" customFormat="1" ht="12.75" x14ac:dyDescent="0.2">
      <c r="A184" s="42"/>
      <c r="B184" s="42"/>
      <c r="C184" s="42"/>
      <c r="D184" s="42"/>
    </row>
    <row r="185" spans="1:4" customFormat="1" ht="12.75" x14ac:dyDescent="0.2">
      <c r="A185" s="42"/>
      <c r="B185" s="42"/>
      <c r="C185" s="42"/>
      <c r="D185" s="42"/>
    </row>
    <row r="186" spans="1:4" customFormat="1" ht="12.75" x14ac:dyDescent="0.2">
      <c r="A186" s="42"/>
      <c r="B186" s="42"/>
      <c r="C186" s="42"/>
      <c r="D186" s="42"/>
    </row>
    <row r="187" spans="1:4" customFormat="1" ht="12.75" x14ac:dyDescent="0.2">
      <c r="A187" s="42"/>
      <c r="B187" s="42"/>
      <c r="C187" s="42"/>
      <c r="D187" s="42"/>
    </row>
    <row r="188" spans="1:4" customFormat="1" ht="12.75" x14ac:dyDescent="0.2">
      <c r="A188" s="42"/>
      <c r="B188" s="42"/>
      <c r="C188" s="42"/>
      <c r="D188" s="42"/>
    </row>
    <row r="189" spans="1:4" customFormat="1" ht="12.75" x14ac:dyDescent="0.2">
      <c r="A189" s="42"/>
      <c r="B189" s="42"/>
      <c r="C189" s="42"/>
      <c r="D189" s="42"/>
    </row>
    <row r="190" spans="1:4" customFormat="1" ht="12.75" x14ac:dyDescent="0.2">
      <c r="A190" s="42"/>
      <c r="B190" s="42"/>
      <c r="C190" s="42"/>
      <c r="D190" s="42"/>
    </row>
    <row r="191" spans="1:4" customFormat="1" ht="12.75" x14ac:dyDescent="0.2">
      <c r="A191" s="42"/>
      <c r="B191" s="42"/>
      <c r="C191" s="42"/>
      <c r="D191" s="42"/>
    </row>
    <row r="192" spans="1:4" customFormat="1" ht="12.75" x14ac:dyDescent="0.2">
      <c r="A192" s="42"/>
      <c r="B192" s="42"/>
      <c r="C192" s="42"/>
      <c r="D192" s="42"/>
    </row>
    <row r="193" spans="1:4" customFormat="1" ht="12.75" x14ac:dyDescent="0.2">
      <c r="A193" s="42"/>
      <c r="B193" s="42"/>
      <c r="C193" s="42"/>
      <c r="D193" s="42"/>
    </row>
    <row r="194" spans="1:4" customFormat="1" ht="12.75" x14ac:dyDescent="0.2">
      <c r="A194" s="42"/>
      <c r="B194" s="42"/>
      <c r="C194" s="42"/>
      <c r="D194" s="42"/>
    </row>
    <row r="195" spans="1:4" customFormat="1" ht="12.75" x14ac:dyDescent="0.2">
      <c r="A195" s="42"/>
      <c r="B195" s="42"/>
      <c r="C195" s="42"/>
      <c r="D195" s="42"/>
    </row>
    <row r="196" spans="1:4" customFormat="1" ht="12.75" x14ac:dyDescent="0.2">
      <c r="A196" s="42"/>
      <c r="B196" s="42"/>
      <c r="C196" s="42"/>
      <c r="D196" s="42"/>
    </row>
    <row r="197" spans="1:4" customFormat="1" ht="12.75" x14ac:dyDescent="0.2">
      <c r="A197" s="42"/>
      <c r="B197" s="42"/>
      <c r="C197" s="42"/>
      <c r="D197" s="42"/>
    </row>
    <row r="198" spans="1:4" customFormat="1" ht="12.75" x14ac:dyDescent="0.2">
      <c r="A198" s="42"/>
      <c r="B198" s="42"/>
      <c r="C198" s="42"/>
      <c r="D198" s="42"/>
    </row>
    <row r="199" spans="1:4" customFormat="1" ht="12.75" x14ac:dyDescent="0.2">
      <c r="A199" s="42"/>
      <c r="B199" s="42"/>
      <c r="C199" s="42"/>
      <c r="D199" s="42"/>
    </row>
    <row r="200" spans="1:4" customFormat="1" ht="12.75" x14ac:dyDescent="0.2">
      <c r="A200" s="42"/>
      <c r="B200" s="42"/>
      <c r="C200" s="42"/>
      <c r="D200" s="42"/>
    </row>
    <row r="201" spans="1:4" customFormat="1" ht="12.75" x14ac:dyDescent="0.2">
      <c r="A201" s="42"/>
      <c r="B201" s="42"/>
      <c r="C201" s="42"/>
      <c r="D201" s="42"/>
    </row>
    <row r="202" spans="1:4" customFormat="1" ht="12.75" x14ac:dyDescent="0.2">
      <c r="A202" s="42"/>
      <c r="B202" s="42"/>
      <c r="C202" s="42"/>
      <c r="D202" s="42"/>
    </row>
    <row r="203" spans="1:4" customFormat="1" ht="12.75" x14ac:dyDescent="0.2">
      <c r="A203" s="42"/>
      <c r="B203" s="42"/>
      <c r="C203" s="42"/>
      <c r="D203" s="42"/>
    </row>
    <row r="204" spans="1:4" customFormat="1" ht="12.75" x14ac:dyDescent="0.2">
      <c r="A204" s="42"/>
      <c r="B204" s="42"/>
      <c r="C204" s="42"/>
      <c r="D204" s="42"/>
    </row>
    <row r="205" spans="1:4" customFormat="1" ht="12.75" x14ac:dyDescent="0.2">
      <c r="A205" s="42"/>
      <c r="B205" s="42"/>
      <c r="C205" s="42"/>
      <c r="D205" s="42"/>
    </row>
    <row r="206" spans="1:4" customFormat="1" ht="12.75" x14ac:dyDescent="0.2">
      <c r="A206" s="42"/>
      <c r="B206" s="42"/>
      <c r="C206" s="42"/>
      <c r="D206" s="42"/>
    </row>
    <row r="207" spans="1:4" customFormat="1" ht="12.75" x14ac:dyDescent="0.2">
      <c r="A207" s="42"/>
      <c r="B207" s="42"/>
      <c r="C207" s="42"/>
      <c r="D207" s="42"/>
    </row>
    <row r="208" spans="1:4" customFormat="1" ht="12.75" x14ac:dyDescent="0.2">
      <c r="A208" s="42"/>
      <c r="B208" s="42"/>
      <c r="C208" s="42"/>
      <c r="D208" s="42"/>
    </row>
    <row r="209" spans="1:4" customFormat="1" ht="12.75" x14ac:dyDescent="0.2">
      <c r="A209" s="42"/>
      <c r="B209" s="42"/>
      <c r="C209" s="42"/>
      <c r="D209" s="42"/>
    </row>
    <row r="210" spans="1:4" customFormat="1" ht="12.75" x14ac:dyDescent="0.2">
      <c r="A210" s="42"/>
      <c r="B210" s="42"/>
      <c r="C210" s="42"/>
      <c r="D210" s="42"/>
    </row>
    <row r="211" spans="1:4" customFormat="1" ht="12.75" x14ac:dyDescent="0.2">
      <c r="A211" s="42"/>
      <c r="B211" s="42"/>
      <c r="C211" s="42"/>
      <c r="D211" s="42"/>
    </row>
    <row r="212" spans="1:4" customFormat="1" ht="12.75" x14ac:dyDescent="0.2">
      <c r="A212" s="42"/>
      <c r="B212" s="42"/>
      <c r="C212" s="42"/>
      <c r="D212" s="42"/>
    </row>
    <row r="213" spans="1:4" customFormat="1" ht="12.75" x14ac:dyDescent="0.2">
      <c r="A213" s="42"/>
      <c r="B213" s="42"/>
      <c r="C213" s="42"/>
      <c r="D213" s="42"/>
    </row>
    <row r="214" spans="1:4" customFormat="1" ht="12.75" x14ac:dyDescent="0.2">
      <c r="A214" s="42"/>
      <c r="B214" s="42"/>
      <c r="C214" s="42"/>
      <c r="D214" s="42"/>
    </row>
    <row r="215" spans="1:4" customFormat="1" ht="12.75" x14ac:dyDescent="0.2">
      <c r="A215" s="42"/>
      <c r="B215" s="42"/>
      <c r="C215" s="42"/>
      <c r="D215" s="42"/>
    </row>
    <row r="216" spans="1:4" customFormat="1" ht="12.75" x14ac:dyDescent="0.2">
      <c r="A216" s="42"/>
      <c r="B216" s="42"/>
      <c r="C216" s="42"/>
      <c r="D216" s="42"/>
    </row>
    <row r="217" spans="1:4" customFormat="1" ht="12.75" x14ac:dyDescent="0.2">
      <c r="A217" s="42"/>
      <c r="B217" s="42"/>
      <c r="C217" s="42"/>
      <c r="D217" s="42"/>
    </row>
    <row r="218" spans="1:4" customFormat="1" ht="12.75" x14ac:dyDescent="0.2">
      <c r="A218" s="42"/>
      <c r="B218" s="42"/>
      <c r="C218" s="42"/>
      <c r="D218" s="42"/>
    </row>
    <row r="219" spans="1:4" customFormat="1" ht="12.75" x14ac:dyDescent="0.2">
      <c r="A219" s="42"/>
      <c r="B219" s="42"/>
      <c r="C219" s="42"/>
      <c r="D219" s="42"/>
    </row>
    <row r="220" spans="1:4" customFormat="1" ht="12.75" x14ac:dyDescent="0.2">
      <c r="A220" s="42"/>
      <c r="B220" s="42"/>
      <c r="C220" s="42"/>
      <c r="D220" s="42"/>
    </row>
    <row r="221" spans="1:4" customFormat="1" ht="12.75" x14ac:dyDescent="0.2">
      <c r="A221" s="42"/>
      <c r="B221" s="42"/>
      <c r="C221" s="42"/>
      <c r="D221" s="42"/>
    </row>
    <row r="222" spans="1:4" customFormat="1" ht="12.75" x14ac:dyDescent="0.2">
      <c r="A222" s="42"/>
      <c r="B222" s="42"/>
      <c r="C222" s="42"/>
      <c r="D222" s="42"/>
    </row>
    <row r="223" spans="1:4" customFormat="1" ht="12.75" x14ac:dyDescent="0.2">
      <c r="A223" s="42"/>
      <c r="B223" s="42"/>
      <c r="C223" s="42"/>
      <c r="D223" s="42"/>
    </row>
    <row r="224" spans="1:4" customFormat="1" ht="12.75" x14ac:dyDescent="0.2">
      <c r="A224" s="42"/>
      <c r="B224" s="42"/>
      <c r="C224" s="42"/>
      <c r="D224" s="42"/>
    </row>
    <row r="225" spans="1:4" customFormat="1" ht="12.75" x14ac:dyDescent="0.2">
      <c r="A225" s="42"/>
      <c r="B225" s="42"/>
      <c r="C225" s="42"/>
      <c r="D225" s="42"/>
    </row>
    <row r="226" spans="1:4" customFormat="1" ht="12.75" x14ac:dyDescent="0.2">
      <c r="A226" s="42"/>
      <c r="B226" s="42"/>
      <c r="C226" s="42"/>
      <c r="D226" s="42"/>
    </row>
    <row r="227" spans="1:4" customFormat="1" ht="12.75" x14ac:dyDescent="0.2">
      <c r="A227" s="42"/>
      <c r="B227" s="42"/>
      <c r="C227" s="42"/>
      <c r="D227" s="42"/>
    </row>
    <row r="228" spans="1:4" customFormat="1" ht="12.75" x14ac:dyDescent="0.2">
      <c r="A228" s="42"/>
      <c r="B228" s="42"/>
      <c r="C228" s="42"/>
      <c r="D228" s="42"/>
    </row>
    <row r="229" spans="1:4" customFormat="1" ht="12.75" x14ac:dyDescent="0.2">
      <c r="A229" s="42"/>
      <c r="B229" s="42"/>
      <c r="C229" s="42"/>
      <c r="D229" s="42"/>
    </row>
    <row r="230" spans="1:4" customFormat="1" ht="12.75" x14ac:dyDescent="0.2">
      <c r="A230" s="42"/>
      <c r="B230" s="42"/>
      <c r="C230" s="42"/>
      <c r="D230" s="42"/>
    </row>
    <row r="231" spans="1:4" customFormat="1" ht="12.75" x14ac:dyDescent="0.2">
      <c r="A231" s="42"/>
      <c r="B231" s="42"/>
      <c r="C231" s="42"/>
      <c r="D231" s="42"/>
    </row>
  </sheetData>
  <mergeCells count="16">
    <mergeCell ref="A61:D61"/>
    <mergeCell ref="B57:D57"/>
    <mergeCell ref="B53:D53"/>
    <mergeCell ref="B55:D55"/>
    <mergeCell ref="B58:D58"/>
    <mergeCell ref="B60:D60"/>
    <mergeCell ref="B59:D59"/>
    <mergeCell ref="B54:D54"/>
    <mergeCell ref="A9:B9"/>
    <mergeCell ref="A1:D1"/>
    <mergeCell ref="A2:D2"/>
    <mergeCell ref="A4:D4"/>
    <mergeCell ref="A6:D6"/>
    <mergeCell ref="A7:D7"/>
    <mergeCell ref="A3:D3"/>
    <mergeCell ref="A5:D5"/>
  </mergeCells>
  <phoneticPr fontId="0" type="noConversion"/>
  <printOptions horizontalCentered="1"/>
  <pageMargins left="0.25" right="0.25" top="0.5" bottom="0.25" header="0.3" footer="0.3"/>
  <pageSetup scale="75" fitToHeight="2" orientation="portrait" r:id="rId1"/>
  <headerFooter alignWithMargins="0">
    <oddHeader xml:space="preserve">&amp;C&amp;"Arial,Bold"&amp;14
</oddHeader>
    <oddFooter>&amp;C&amp;"Tahoma,Regular"&amp;11Page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5"/>
  <sheetViews>
    <sheetView view="pageBreakPreview" zoomScale="85" zoomScaleNormal="124" zoomScaleSheetLayoutView="85" workbookViewId="0">
      <selection activeCell="B5" sqref="B5"/>
    </sheetView>
  </sheetViews>
  <sheetFormatPr defaultColWidth="9.140625" defaultRowHeight="15" x14ac:dyDescent="0.25"/>
  <cols>
    <col min="1" max="1" width="7.28515625" style="8" customWidth="1"/>
    <col min="2" max="2" width="73.7109375" style="8" customWidth="1"/>
    <col min="3" max="3" width="10.7109375" style="59" customWidth="1"/>
    <col min="4" max="4" width="8.7109375" style="31" customWidth="1"/>
    <col min="5" max="5" width="15.7109375" style="8" customWidth="1"/>
    <col min="6" max="6" width="21.140625" style="8" customWidth="1"/>
    <col min="7" max="7" width="52.5703125" style="65" customWidth="1"/>
    <col min="8" max="16384" width="9.140625" style="8"/>
  </cols>
  <sheetData>
    <row r="1" spans="1:10" s="4" customFormat="1" ht="15.75" x14ac:dyDescent="0.25">
      <c r="A1" s="82" t="s">
        <v>183</v>
      </c>
      <c r="B1" s="82"/>
      <c r="C1" s="82"/>
      <c r="D1" s="82"/>
      <c r="E1" s="82"/>
      <c r="F1" s="82"/>
      <c r="G1" s="83"/>
    </row>
    <row r="2" spans="1:10" s="4" customFormat="1" ht="15.75" x14ac:dyDescent="0.25">
      <c r="A2" s="82" t="str">
        <f>'A - Cost Summary'!A2:D2</f>
        <v>HCC - Ballroom Roof Project</v>
      </c>
      <c r="B2" s="82"/>
      <c r="C2" s="82"/>
      <c r="D2" s="82"/>
      <c r="E2" s="82"/>
      <c r="F2" s="82"/>
      <c r="G2" s="84"/>
      <c r="H2" s="85"/>
      <c r="I2" s="85"/>
      <c r="J2" s="85"/>
    </row>
    <row r="3" spans="1:10" s="4" customFormat="1" ht="15.75" x14ac:dyDescent="0.25">
      <c r="A3" s="82"/>
      <c r="B3" s="82"/>
      <c r="C3" s="82"/>
      <c r="D3" s="82"/>
      <c r="E3" s="82"/>
      <c r="F3" s="82"/>
      <c r="G3" s="84"/>
      <c r="H3" s="85"/>
      <c r="I3" s="85"/>
      <c r="J3" s="85"/>
    </row>
    <row r="4" spans="1:10" s="4" customFormat="1" ht="15.75" x14ac:dyDescent="0.25">
      <c r="A4" s="82" t="s">
        <v>35</v>
      </c>
      <c r="B4" s="82"/>
      <c r="C4" s="82"/>
      <c r="D4" s="82"/>
      <c r="E4" s="82"/>
      <c r="F4" s="82"/>
      <c r="G4" s="84"/>
    </row>
    <row r="5" spans="1:10" s="4" customFormat="1" ht="15.75" x14ac:dyDescent="0.25">
      <c r="A5" s="82"/>
      <c r="B5" s="82"/>
      <c r="C5" s="82"/>
      <c r="D5" s="82"/>
      <c r="E5" s="82"/>
      <c r="F5" s="82"/>
      <c r="G5" s="84"/>
    </row>
    <row r="6" spans="1:10" s="4" customFormat="1" ht="15.75" x14ac:dyDescent="0.25">
      <c r="A6" s="86" t="s">
        <v>392</v>
      </c>
      <c r="B6" s="86"/>
      <c r="C6" s="86"/>
      <c r="D6" s="86"/>
      <c r="E6" s="86"/>
      <c r="F6" s="86"/>
      <c r="G6" s="84"/>
    </row>
    <row r="7" spans="1:10" s="4" customFormat="1" ht="15.75" x14ac:dyDescent="0.25">
      <c r="A7" s="86" t="s">
        <v>131</v>
      </c>
      <c r="B7" s="86"/>
      <c r="C7" s="86"/>
      <c r="D7" s="86"/>
      <c r="E7" s="86"/>
      <c r="F7" s="86"/>
      <c r="G7" s="84"/>
    </row>
    <row r="8" spans="1:10" s="4" customFormat="1" ht="15.75" x14ac:dyDescent="0.25">
      <c r="A8" s="86"/>
      <c r="B8" s="86"/>
      <c r="C8" s="86"/>
      <c r="D8" s="86"/>
      <c r="E8" s="86"/>
      <c r="F8" s="86"/>
      <c r="G8" s="84"/>
    </row>
    <row r="9" spans="1:10" ht="14.25" customHeight="1" x14ac:dyDescent="0.25">
      <c r="A9" s="178" t="s">
        <v>127</v>
      </c>
      <c r="B9" s="178"/>
      <c r="C9" s="87"/>
      <c r="D9" s="88"/>
      <c r="E9" s="89"/>
      <c r="F9" s="89"/>
      <c r="G9" s="84"/>
    </row>
    <row r="10" spans="1:10" s="56" customFormat="1" ht="35.25" customHeight="1" x14ac:dyDescent="0.2">
      <c r="A10" s="61" t="s">
        <v>42</v>
      </c>
      <c r="B10" s="62" t="s">
        <v>36</v>
      </c>
      <c r="C10" s="61" t="s">
        <v>37</v>
      </c>
      <c r="D10" s="61" t="s">
        <v>38</v>
      </c>
      <c r="E10" s="61" t="s">
        <v>39</v>
      </c>
      <c r="F10" s="61" t="s">
        <v>40</v>
      </c>
      <c r="G10" s="63" t="s">
        <v>321</v>
      </c>
    </row>
    <row r="11" spans="1:10" s="69" customFormat="1" ht="15.75" x14ac:dyDescent="0.2">
      <c r="A11" s="66">
        <v>1</v>
      </c>
      <c r="B11" s="67" t="s">
        <v>340</v>
      </c>
      <c r="C11" s="68"/>
      <c r="D11" s="68"/>
      <c r="E11" s="68"/>
      <c r="F11" s="68"/>
      <c r="G11" s="68"/>
    </row>
    <row r="12" spans="1:10" s="14" customFormat="1" x14ac:dyDescent="0.25">
      <c r="A12" s="91">
        <f t="shared" ref="A12:A55" si="0">A11+1</f>
        <v>2</v>
      </c>
      <c r="B12" s="92" t="s">
        <v>243</v>
      </c>
      <c r="C12" s="93"/>
      <c r="D12" s="94"/>
      <c r="E12" s="95"/>
      <c r="F12" s="95">
        <f>SUM(F13:F38)</f>
        <v>0</v>
      </c>
      <c r="G12" s="96"/>
    </row>
    <row r="13" spans="1:10" x14ac:dyDescent="0.25">
      <c r="A13" s="5">
        <f t="shared" si="0"/>
        <v>3</v>
      </c>
      <c r="B13" s="9" t="s">
        <v>26</v>
      </c>
      <c r="C13" s="32" t="s">
        <v>23</v>
      </c>
      <c r="D13" s="33" t="s">
        <v>23</v>
      </c>
      <c r="E13" s="32" t="s">
        <v>23</v>
      </c>
      <c r="F13" s="11" t="s">
        <v>24</v>
      </c>
      <c r="G13" s="50"/>
    </row>
    <row r="14" spans="1:10" x14ac:dyDescent="0.25">
      <c r="A14" s="5">
        <f t="shared" si="0"/>
        <v>4</v>
      </c>
      <c r="B14" s="9" t="s">
        <v>22</v>
      </c>
      <c r="C14" s="32" t="s">
        <v>23</v>
      </c>
      <c r="D14" s="33" t="s">
        <v>23</v>
      </c>
      <c r="E14" s="32" t="s">
        <v>23</v>
      </c>
      <c r="F14" s="11" t="s">
        <v>24</v>
      </c>
      <c r="G14" s="50"/>
    </row>
    <row r="15" spans="1:10" x14ac:dyDescent="0.25">
      <c r="A15" s="5">
        <f t="shared" si="0"/>
        <v>5</v>
      </c>
      <c r="B15" s="9" t="s">
        <v>202</v>
      </c>
      <c r="C15" s="10"/>
      <c r="D15" s="17" t="s">
        <v>115</v>
      </c>
      <c r="E15" s="10"/>
      <c r="F15" s="11">
        <f t="shared" ref="F15:F38" si="1">C15*E15</f>
        <v>0</v>
      </c>
      <c r="G15" s="50"/>
    </row>
    <row r="16" spans="1:10" x14ac:dyDescent="0.25">
      <c r="A16" s="5">
        <f t="shared" si="0"/>
        <v>6</v>
      </c>
      <c r="B16" s="9" t="s">
        <v>12</v>
      </c>
      <c r="C16" s="5"/>
      <c r="D16" s="17" t="s">
        <v>115</v>
      </c>
      <c r="E16" s="11"/>
      <c r="F16" s="11">
        <f t="shared" si="1"/>
        <v>0</v>
      </c>
      <c r="G16" s="50"/>
    </row>
    <row r="17" spans="1:7" x14ac:dyDescent="0.25">
      <c r="A17" s="5">
        <f t="shared" si="0"/>
        <v>7</v>
      </c>
      <c r="B17" s="9" t="s">
        <v>31</v>
      </c>
      <c r="C17" s="5"/>
      <c r="D17" s="17" t="s">
        <v>115</v>
      </c>
      <c r="E17" s="11"/>
      <c r="F17" s="11">
        <f t="shared" si="1"/>
        <v>0</v>
      </c>
      <c r="G17" s="50"/>
    </row>
    <row r="18" spans="1:7" x14ac:dyDescent="0.25">
      <c r="A18" s="5">
        <f t="shared" si="0"/>
        <v>8</v>
      </c>
      <c r="B18" s="9" t="s">
        <v>203</v>
      </c>
      <c r="C18" s="5"/>
      <c r="D18" s="17" t="s">
        <v>115</v>
      </c>
      <c r="E18" s="11"/>
      <c r="F18" s="11">
        <f t="shared" si="1"/>
        <v>0</v>
      </c>
      <c r="G18" s="50"/>
    </row>
    <row r="19" spans="1:7" x14ac:dyDescent="0.25">
      <c r="A19" s="5">
        <f t="shared" si="0"/>
        <v>9</v>
      </c>
      <c r="B19" s="9" t="s">
        <v>101</v>
      </c>
      <c r="C19" s="5"/>
      <c r="D19" s="17" t="s">
        <v>115</v>
      </c>
      <c r="E19" s="11"/>
      <c r="F19" s="11">
        <f t="shared" si="1"/>
        <v>0</v>
      </c>
      <c r="G19" s="50"/>
    </row>
    <row r="20" spans="1:7" x14ac:dyDescent="0.25">
      <c r="A20" s="5">
        <f t="shared" si="0"/>
        <v>10</v>
      </c>
      <c r="B20" s="13" t="s">
        <v>102</v>
      </c>
      <c r="C20" s="5"/>
      <c r="D20" s="17" t="s">
        <v>115</v>
      </c>
      <c r="E20" s="11"/>
      <c r="F20" s="11">
        <f t="shared" si="1"/>
        <v>0</v>
      </c>
      <c r="G20" s="50"/>
    </row>
    <row r="21" spans="1:7" x14ac:dyDescent="0.25">
      <c r="A21" s="5">
        <f t="shared" si="0"/>
        <v>11</v>
      </c>
      <c r="B21" s="9" t="s">
        <v>238</v>
      </c>
      <c r="C21" s="5"/>
      <c r="D21" s="17" t="s">
        <v>115</v>
      </c>
      <c r="E21" s="11"/>
      <c r="F21" s="11">
        <f t="shared" si="1"/>
        <v>0</v>
      </c>
      <c r="G21" s="50"/>
    </row>
    <row r="22" spans="1:7" x14ac:dyDescent="0.25">
      <c r="A22" s="5">
        <f t="shared" si="0"/>
        <v>12</v>
      </c>
      <c r="B22" s="9" t="s">
        <v>103</v>
      </c>
      <c r="C22" s="5"/>
      <c r="D22" s="17" t="s">
        <v>115</v>
      </c>
      <c r="E22" s="11"/>
      <c r="F22" s="11">
        <f t="shared" si="1"/>
        <v>0</v>
      </c>
      <c r="G22" s="50"/>
    </row>
    <row r="23" spans="1:7" x14ac:dyDescent="0.25">
      <c r="A23" s="5">
        <f t="shared" si="0"/>
        <v>13</v>
      </c>
      <c r="B23" s="9" t="s">
        <v>27</v>
      </c>
      <c r="C23" s="5"/>
      <c r="D23" s="17" t="s">
        <v>115</v>
      </c>
      <c r="E23" s="11"/>
      <c r="F23" s="11">
        <f t="shared" si="1"/>
        <v>0</v>
      </c>
      <c r="G23" s="50"/>
    </row>
    <row r="24" spans="1:7" x14ac:dyDescent="0.25">
      <c r="A24" s="5">
        <f t="shared" si="0"/>
        <v>14</v>
      </c>
      <c r="B24" s="9" t="s">
        <v>28</v>
      </c>
      <c r="C24" s="5"/>
      <c r="D24" s="17" t="s">
        <v>115</v>
      </c>
      <c r="E24" s="11"/>
      <c r="F24" s="11">
        <f t="shared" si="1"/>
        <v>0</v>
      </c>
      <c r="G24" s="50"/>
    </row>
    <row r="25" spans="1:7" x14ac:dyDescent="0.25">
      <c r="A25" s="5">
        <f t="shared" si="0"/>
        <v>15</v>
      </c>
      <c r="B25" s="9" t="s">
        <v>0</v>
      </c>
      <c r="C25" s="5"/>
      <c r="D25" s="17" t="s">
        <v>115</v>
      </c>
      <c r="E25" s="11"/>
      <c r="F25" s="11">
        <f t="shared" si="1"/>
        <v>0</v>
      </c>
      <c r="G25" s="50"/>
    </row>
    <row r="26" spans="1:7" x14ac:dyDescent="0.25">
      <c r="A26" s="5">
        <f t="shared" si="0"/>
        <v>16</v>
      </c>
      <c r="B26" s="9" t="s">
        <v>1</v>
      </c>
      <c r="C26" s="5"/>
      <c r="D26" s="17" t="s">
        <v>115</v>
      </c>
      <c r="E26" s="11"/>
      <c r="F26" s="11">
        <f t="shared" si="1"/>
        <v>0</v>
      </c>
      <c r="G26" s="50"/>
    </row>
    <row r="27" spans="1:7" x14ac:dyDescent="0.25">
      <c r="A27" s="5">
        <f t="shared" si="0"/>
        <v>17</v>
      </c>
      <c r="B27" s="9" t="s">
        <v>25</v>
      </c>
      <c r="C27" s="5"/>
      <c r="D27" s="17" t="s">
        <v>115</v>
      </c>
      <c r="E27" s="11"/>
      <c r="F27" s="11">
        <f t="shared" si="1"/>
        <v>0</v>
      </c>
      <c r="G27" s="50"/>
    </row>
    <row r="28" spans="1:7" x14ac:dyDescent="0.25">
      <c r="A28" s="5">
        <f t="shared" si="0"/>
        <v>18</v>
      </c>
      <c r="B28" s="9" t="s">
        <v>8</v>
      </c>
      <c r="C28" s="5"/>
      <c r="D28" s="17" t="s">
        <v>115</v>
      </c>
      <c r="E28" s="11"/>
      <c r="F28" s="11">
        <f t="shared" si="1"/>
        <v>0</v>
      </c>
      <c r="G28" s="50"/>
    </row>
    <row r="29" spans="1:7" x14ac:dyDescent="0.25">
      <c r="A29" s="5">
        <f t="shared" si="0"/>
        <v>19</v>
      </c>
      <c r="B29" s="9" t="s">
        <v>269</v>
      </c>
      <c r="C29" s="5"/>
      <c r="D29" s="17" t="s">
        <v>115</v>
      </c>
      <c r="E29" s="11"/>
      <c r="F29" s="11">
        <f t="shared" si="1"/>
        <v>0</v>
      </c>
      <c r="G29" s="50"/>
    </row>
    <row r="30" spans="1:7" x14ac:dyDescent="0.25">
      <c r="A30" s="5">
        <f t="shared" si="0"/>
        <v>20</v>
      </c>
      <c r="B30" s="9" t="s">
        <v>204</v>
      </c>
      <c r="C30" s="5"/>
      <c r="D30" s="17" t="s">
        <v>115</v>
      </c>
      <c r="E30" s="11"/>
      <c r="F30" s="11">
        <f t="shared" si="1"/>
        <v>0</v>
      </c>
      <c r="G30" s="50"/>
    </row>
    <row r="31" spans="1:7" x14ac:dyDescent="0.25">
      <c r="A31" s="5">
        <f t="shared" si="0"/>
        <v>21</v>
      </c>
      <c r="B31" s="9" t="s">
        <v>33</v>
      </c>
      <c r="C31" s="5"/>
      <c r="D31" s="17" t="s">
        <v>115</v>
      </c>
      <c r="E31" s="11"/>
      <c r="F31" s="11">
        <f t="shared" si="1"/>
        <v>0</v>
      </c>
      <c r="G31" s="50"/>
    </row>
    <row r="32" spans="1:7" x14ac:dyDescent="0.25">
      <c r="A32" s="5">
        <f t="shared" si="0"/>
        <v>22</v>
      </c>
      <c r="B32" s="9" t="s">
        <v>71</v>
      </c>
      <c r="C32" s="5"/>
      <c r="D32" s="17" t="s">
        <v>115</v>
      </c>
      <c r="E32" s="11"/>
      <c r="F32" s="11">
        <f t="shared" si="1"/>
        <v>0</v>
      </c>
      <c r="G32" s="50"/>
    </row>
    <row r="33" spans="1:7" x14ac:dyDescent="0.25">
      <c r="A33" s="5">
        <f t="shared" si="0"/>
        <v>23</v>
      </c>
      <c r="B33" s="9" t="s">
        <v>18</v>
      </c>
      <c r="C33" s="5"/>
      <c r="D33" s="17" t="s">
        <v>115</v>
      </c>
      <c r="E33" s="11"/>
      <c r="F33" s="11">
        <f t="shared" si="1"/>
        <v>0</v>
      </c>
      <c r="G33" s="64"/>
    </row>
    <row r="34" spans="1:7" x14ac:dyDescent="0.25">
      <c r="A34" s="5">
        <f t="shared" si="0"/>
        <v>24</v>
      </c>
      <c r="B34" s="9" t="s">
        <v>19</v>
      </c>
      <c r="C34" s="32" t="s">
        <v>23</v>
      </c>
      <c r="D34" s="32" t="s">
        <v>23</v>
      </c>
      <c r="E34" s="32" t="s">
        <v>23</v>
      </c>
      <c r="F34" s="32" t="s">
        <v>23</v>
      </c>
      <c r="G34" s="50" t="s">
        <v>323</v>
      </c>
    </row>
    <row r="35" spans="1:7" x14ac:dyDescent="0.25">
      <c r="A35" s="5">
        <f t="shared" si="0"/>
        <v>25</v>
      </c>
      <c r="B35" s="9" t="s">
        <v>20</v>
      </c>
      <c r="C35" s="5"/>
      <c r="D35" s="17" t="s">
        <v>115</v>
      </c>
      <c r="E35" s="11"/>
      <c r="F35" s="11">
        <f t="shared" si="1"/>
        <v>0</v>
      </c>
      <c r="G35" s="64"/>
    </row>
    <row r="36" spans="1:7" x14ac:dyDescent="0.25">
      <c r="A36" s="5">
        <f t="shared" si="0"/>
        <v>26</v>
      </c>
      <c r="B36" s="12" t="s">
        <v>231</v>
      </c>
      <c r="C36" s="5"/>
      <c r="D36" s="17" t="s">
        <v>115</v>
      </c>
      <c r="E36" s="11"/>
      <c r="F36" s="11">
        <f t="shared" si="1"/>
        <v>0</v>
      </c>
      <c r="G36" s="50"/>
    </row>
    <row r="37" spans="1:7" x14ac:dyDescent="0.25">
      <c r="A37" s="5">
        <f t="shared" si="0"/>
        <v>27</v>
      </c>
      <c r="B37" s="9" t="s">
        <v>32</v>
      </c>
      <c r="C37" s="5"/>
      <c r="D37" s="17" t="s">
        <v>115</v>
      </c>
      <c r="E37" s="11"/>
      <c r="F37" s="11">
        <f t="shared" si="1"/>
        <v>0</v>
      </c>
      <c r="G37" s="50"/>
    </row>
    <row r="38" spans="1:7" x14ac:dyDescent="0.25">
      <c r="A38" s="5">
        <f t="shared" si="0"/>
        <v>28</v>
      </c>
      <c r="B38" s="9" t="s">
        <v>32</v>
      </c>
      <c r="C38" s="5"/>
      <c r="D38" s="17" t="s">
        <v>115</v>
      </c>
      <c r="E38" s="11"/>
      <c r="F38" s="11">
        <f t="shared" si="1"/>
        <v>0</v>
      </c>
      <c r="G38" s="50"/>
    </row>
    <row r="39" spans="1:7" s="14" customFormat="1" x14ac:dyDescent="0.25">
      <c r="A39" s="91">
        <f t="shared" si="0"/>
        <v>29</v>
      </c>
      <c r="B39" s="92" t="s">
        <v>128</v>
      </c>
      <c r="C39" s="93"/>
      <c r="D39" s="94"/>
      <c r="E39" s="95"/>
      <c r="F39" s="95">
        <f>SUM(F40:F60)</f>
        <v>0</v>
      </c>
      <c r="G39" s="96"/>
    </row>
    <row r="40" spans="1:7" x14ac:dyDescent="0.25">
      <c r="A40" s="5">
        <f t="shared" si="0"/>
        <v>30</v>
      </c>
      <c r="B40" s="12" t="s">
        <v>244</v>
      </c>
      <c r="C40" s="5"/>
      <c r="D40" s="17" t="s">
        <v>285</v>
      </c>
      <c r="E40" s="11"/>
      <c r="F40" s="11">
        <f t="shared" ref="F40:F60" si="2">C40*E40</f>
        <v>0</v>
      </c>
      <c r="G40" s="50"/>
    </row>
    <row r="41" spans="1:7" x14ac:dyDescent="0.25">
      <c r="A41" s="5">
        <f t="shared" si="0"/>
        <v>31</v>
      </c>
      <c r="B41" s="12" t="s">
        <v>377</v>
      </c>
      <c r="C41" s="5"/>
      <c r="D41" s="17" t="s">
        <v>285</v>
      </c>
      <c r="E41" s="11"/>
      <c r="F41" s="11">
        <f t="shared" si="2"/>
        <v>0</v>
      </c>
      <c r="G41" s="50"/>
    </row>
    <row r="42" spans="1:7" x14ac:dyDescent="0.25">
      <c r="A42" s="5">
        <f t="shared" si="0"/>
        <v>32</v>
      </c>
      <c r="B42" s="12" t="s">
        <v>380</v>
      </c>
      <c r="C42" s="5"/>
      <c r="D42" s="17" t="s">
        <v>285</v>
      </c>
      <c r="E42" s="11"/>
      <c r="F42" s="11"/>
      <c r="G42" s="50"/>
    </row>
    <row r="43" spans="1:7" x14ac:dyDescent="0.25">
      <c r="A43" s="5">
        <f t="shared" si="0"/>
        <v>33</v>
      </c>
      <c r="B43" s="12" t="s">
        <v>2</v>
      </c>
      <c r="C43" s="5"/>
      <c r="D43" s="17" t="s">
        <v>285</v>
      </c>
      <c r="E43" s="11"/>
      <c r="F43" s="11">
        <f t="shared" si="2"/>
        <v>0</v>
      </c>
      <c r="G43" s="50"/>
    </row>
    <row r="44" spans="1:7" x14ac:dyDescent="0.25">
      <c r="A44" s="5">
        <f t="shared" si="0"/>
        <v>34</v>
      </c>
      <c r="B44" s="12" t="s">
        <v>75</v>
      </c>
      <c r="C44" s="5"/>
      <c r="D44" s="17" t="s">
        <v>251</v>
      </c>
      <c r="E44" s="11"/>
      <c r="F44" s="11">
        <f t="shared" si="2"/>
        <v>0</v>
      </c>
      <c r="G44" s="50"/>
    </row>
    <row r="45" spans="1:7" x14ac:dyDescent="0.25">
      <c r="A45" s="5">
        <f t="shared" si="0"/>
        <v>35</v>
      </c>
      <c r="B45" s="12" t="s">
        <v>245</v>
      </c>
      <c r="C45" s="5"/>
      <c r="D45" s="17" t="s">
        <v>286</v>
      </c>
      <c r="E45" s="11"/>
      <c r="F45" s="11">
        <f t="shared" si="2"/>
        <v>0</v>
      </c>
      <c r="G45" s="50"/>
    </row>
    <row r="46" spans="1:7" x14ac:dyDescent="0.25">
      <c r="A46" s="5">
        <f t="shared" si="0"/>
        <v>36</v>
      </c>
      <c r="B46" s="12" t="s">
        <v>3</v>
      </c>
      <c r="C46" s="5"/>
      <c r="D46" s="17" t="s">
        <v>285</v>
      </c>
      <c r="E46" s="11"/>
      <c r="F46" s="11">
        <f t="shared" si="2"/>
        <v>0</v>
      </c>
      <c r="G46" s="50"/>
    </row>
    <row r="47" spans="1:7" x14ac:dyDescent="0.25">
      <c r="A47" s="5">
        <f t="shared" si="0"/>
        <v>37</v>
      </c>
      <c r="B47" s="12" t="s">
        <v>246</v>
      </c>
      <c r="C47" s="5"/>
      <c r="D47" s="17" t="s">
        <v>285</v>
      </c>
      <c r="E47" s="11"/>
      <c r="F47" s="11">
        <f t="shared" si="2"/>
        <v>0</v>
      </c>
      <c r="G47" s="50"/>
    </row>
    <row r="48" spans="1:7" x14ac:dyDescent="0.25">
      <c r="A48" s="5">
        <f t="shared" si="0"/>
        <v>38</v>
      </c>
      <c r="B48" s="12" t="s">
        <v>240</v>
      </c>
      <c r="C48" s="32" t="s">
        <v>23</v>
      </c>
      <c r="D48" s="32" t="s">
        <v>23</v>
      </c>
      <c r="E48" s="32" t="s">
        <v>23</v>
      </c>
      <c r="F48" s="32" t="s">
        <v>23</v>
      </c>
      <c r="G48" s="50" t="s">
        <v>328</v>
      </c>
    </row>
    <row r="49" spans="1:7" x14ac:dyDescent="0.25">
      <c r="A49" s="5">
        <f t="shared" si="0"/>
        <v>39</v>
      </c>
      <c r="B49" s="12" t="s">
        <v>241</v>
      </c>
      <c r="C49" s="32" t="s">
        <v>23</v>
      </c>
      <c r="D49" s="32" t="s">
        <v>23</v>
      </c>
      <c r="E49" s="32" t="s">
        <v>23</v>
      </c>
      <c r="F49" s="32" t="s">
        <v>23</v>
      </c>
      <c r="G49" s="50" t="s">
        <v>328</v>
      </c>
    </row>
    <row r="50" spans="1:7" x14ac:dyDescent="0.25">
      <c r="A50" s="5">
        <f t="shared" si="0"/>
        <v>40</v>
      </c>
      <c r="B50" s="12" t="s">
        <v>206</v>
      </c>
      <c r="C50" s="5"/>
      <c r="D50" s="17" t="s">
        <v>285</v>
      </c>
      <c r="E50" s="11"/>
      <c r="F50" s="11">
        <f t="shared" si="2"/>
        <v>0</v>
      </c>
      <c r="G50" s="50"/>
    </row>
    <row r="51" spans="1:7" x14ac:dyDescent="0.25">
      <c r="A51" s="5">
        <f t="shared" si="0"/>
        <v>41</v>
      </c>
      <c r="B51" s="12" t="s">
        <v>4</v>
      </c>
      <c r="C51" s="5"/>
      <c r="D51" s="17" t="s">
        <v>251</v>
      </c>
      <c r="E51" s="11"/>
      <c r="F51" s="11">
        <f t="shared" si="2"/>
        <v>0</v>
      </c>
      <c r="G51" s="50"/>
    </row>
    <row r="52" spans="1:7" x14ac:dyDescent="0.25">
      <c r="A52" s="5">
        <f t="shared" si="0"/>
        <v>42</v>
      </c>
      <c r="B52" s="12" t="s">
        <v>239</v>
      </c>
      <c r="C52" s="5"/>
      <c r="D52" s="17" t="s">
        <v>285</v>
      </c>
      <c r="E52" s="11"/>
      <c r="F52" s="11">
        <f t="shared" si="2"/>
        <v>0</v>
      </c>
      <c r="G52" s="50"/>
    </row>
    <row r="53" spans="1:7" x14ac:dyDescent="0.25">
      <c r="A53" s="5">
        <f t="shared" si="0"/>
        <v>43</v>
      </c>
      <c r="B53" s="12" t="s">
        <v>205</v>
      </c>
      <c r="C53" s="5"/>
      <c r="D53" s="17" t="s">
        <v>285</v>
      </c>
      <c r="E53" s="11"/>
      <c r="F53" s="11">
        <f t="shared" si="2"/>
        <v>0</v>
      </c>
      <c r="G53" s="50"/>
    </row>
    <row r="54" spans="1:7" x14ac:dyDescent="0.25">
      <c r="A54" s="5">
        <f t="shared" si="0"/>
        <v>44</v>
      </c>
      <c r="B54" s="12" t="s">
        <v>276</v>
      </c>
      <c r="C54" s="5"/>
      <c r="D54" s="17" t="s">
        <v>251</v>
      </c>
      <c r="E54" s="11"/>
      <c r="F54" s="11">
        <f>C54*E54</f>
        <v>0</v>
      </c>
      <c r="G54" s="50"/>
    </row>
    <row r="55" spans="1:7" x14ac:dyDescent="0.25">
      <c r="A55" s="5">
        <f t="shared" si="0"/>
        <v>45</v>
      </c>
      <c r="B55" s="12" t="s">
        <v>13</v>
      </c>
      <c r="C55" s="5"/>
      <c r="D55" s="17" t="s">
        <v>251</v>
      </c>
      <c r="E55" s="11"/>
      <c r="F55" s="11">
        <f>C55*E55</f>
        <v>0</v>
      </c>
      <c r="G55" s="50"/>
    </row>
    <row r="56" spans="1:7" x14ac:dyDescent="0.25">
      <c r="A56" s="5">
        <f t="shared" ref="A56:A124" si="3">A55+1</f>
        <v>46</v>
      </c>
      <c r="B56" s="12" t="s">
        <v>14</v>
      </c>
      <c r="C56" s="5"/>
      <c r="D56" s="17" t="s">
        <v>251</v>
      </c>
      <c r="E56" s="11"/>
      <c r="F56" s="11">
        <f>C56*E56</f>
        <v>0</v>
      </c>
      <c r="G56" s="50"/>
    </row>
    <row r="57" spans="1:7" x14ac:dyDescent="0.25">
      <c r="A57" s="5">
        <f t="shared" si="3"/>
        <v>47</v>
      </c>
      <c r="B57" s="12" t="s">
        <v>15</v>
      </c>
      <c r="C57" s="5"/>
      <c r="D57" s="17" t="s">
        <v>251</v>
      </c>
      <c r="E57" s="11"/>
      <c r="F57" s="11">
        <f>C57*E57</f>
        <v>0</v>
      </c>
      <c r="G57" s="50"/>
    </row>
    <row r="58" spans="1:7" x14ac:dyDescent="0.25">
      <c r="A58" s="5">
        <f t="shared" si="3"/>
        <v>48</v>
      </c>
      <c r="B58" s="12" t="s">
        <v>76</v>
      </c>
      <c r="C58" s="5"/>
      <c r="D58" s="17" t="s">
        <v>251</v>
      </c>
      <c r="E58" s="11"/>
      <c r="F58" s="11">
        <f>C58*E58</f>
        <v>0</v>
      </c>
      <c r="G58" s="50"/>
    </row>
    <row r="59" spans="1:7" x14ac:dyDescent="0.25">
      <c r="A59" s="5">
        <f t="shared" si="3"/>
        <v>49</v>
      </c>
      <c r="B59" s="12"/>
      <c r="C59" s="5"/>
      <c r="D59" s="17"/>
      <c r="E59" s="11"/>
      <c r="F59" s="11">
        <f t="shared" ref="F59" si="4">C59*E59</f>
        <v>0</v>
      </c>
      <c r="G59" s="50"/>
    </row>
    <row r="60" spans="1:7" x14ac:dyDescent="0.25">
      <c r="A60" s="5">
        <f t="shared" si="3"/>
        <v>50</v>
      </c>
      <c r="B60" s="12"/>
      <c r="C60" s="5"/>
      <c r="D60" s="17"/>
      <c r="E60" s="11"/>
      <c r="F60" s="11">
        <f t="shared" si="2"/>
        <v>0</v>
      </c>
      <c r="G60" s="50"/>
    </row>
    <row r="61" spans="1:7" s="14" customFormat="1" x14ac:dyDescent="0.25">
      <c r="A61" s="91">
        <f t="shared" si="3"/>
        <v>51</v>
      </c>
      <c r="B61" s="92" t="s">
        <v>292</v>
      </c>
      <c r="C61" s="93"/>
      <c r="D61" s="94"/>
      <c r="E61" s="95"/>
      <c r="F61" s="95">
        <f>SUM(F62:F95)</f>
        <v>0</v>
      </c>
      <c r="G61" s="96"/>
    </row>
    <row r="62" spans="1:7" x14ac:dyDescent="0.25">
      <c r="A62" s="5">
        <f t="shared" si="3"/>
        <v>52</v>
      </c>
      <c r="B62" s="12" t="s">
        <v>302</v>
      </c>
      <c r="C62" s="5"/>
      <c r="D62" s="17" t="s">
        <v>285</v>
      </c>
      <c r="E62" s="11"/>
      <c r="F62" s="11">
        <f t="shared" ref="F62:F95" si="5">C62*E62</f>
        <v>0</v>
      </c>
      <c r="G62" s="50" t="s">
        <v>368</v>
      </c>
    </row>
    <row r="63" spans="1:7" x14ac:dyDescent="0.25">
      <c r="A63" s="5">
        <f t="shared" si="3"/>
        <v>53</v>
      </c>
      <c r="B63" s="12" t="s">
        <v>381</v>
      </c>
      <c r="C63" s="5"/>
      <c r="D63" s="17" t="s">
        <v>286</v>
      </c>
      <c r="E63" s="11"/>
      <c r="F63" s="11">
        <f t="shared" si="5"/>
        <v>0</v>
      </c>
      <c r="G63" s="50"/>
    </row>
    <row r="64" spans="1:7" x14ac:dyDescent="0.25">
      <c r="A64" s="5">
        <f t="shared" si="3"/>
        <v>54</v>
      </c>
      <c r="B64" s="12" t="s">
        <v>369</v>
      </c>
      <c r="C64" s="5"/>
      <c r="D64" s="17" t="s">
        <v>285</v>
      </c>
      <c r="E64" s="11"/>
      <c r="F64" s="11">
        <f t="shared" ref="F64" si="6">C64*E64</f>
        <v>0</v>
      </c>
      <c r="G64" s="50"/>
    </row>
    <row r="65" spans="1:7" x14ac:dyDescent="0.25">
      <c r="A65" s="5">
        <f t="shared" si="3"/>
        <v>55</v>
      </c>
      <c r="B65" s="12" t="s">
        <v>247</v>
      </c>
      <c r="C65" s="5"/>
      <c r="D65" s="17" t="s">
        <v>285</v>
      </c>
      <c r="E65" s="11"/>
      <c r="F65" s="11">
        <f t="shared" si="5"/>
        <v>0</v>
      </c>
      <c r="G65" s="50"/>
    </row>
    <row r="66" spans="1:7" x14ac:dyDescent="0.25">
      <c r="A66" s="5">
        <f t="shared" si="3"/>
        <v>56</v>
      </c>
      <c r="B66" s="12" t="s">
        <v>5</v>
      </c>
      <c r="C66" s="5"/>
      <c r="D66" s="17" t="s">
        <v>285</v>
      </c>
      <c r="E66" s="11"/>
      <c r="F66" s="11">
        <f t="shared" si="5"/>
        <v>0</v>
      </c>
      <c r="G66" s="50"/>
    </row>
    <row r="67" spans="1:7" x14ac:dyDescent="0.25">
      <c r="A67" s="5">
        <f t="shared" si="3"/>
        <v>57</v>
      </c>
      <c r="B67" s="12" t="s">
        <v>250</v>
      </c>
      <c r="C67" s="5"/>
      <c r="D67" s="17" t="s">
        <v>285</v>
      </c>
      <c r="E67" s="11"/>
      <c r="F67" s="11">
        <f t="shared" si="5"/>
        <v>0</v>
      </c>
      <c r="G67" s="50"/>
    </row>
    <row r="68" spans="1:7" x14ac:dyDescent="0.25">
      <c r="A68" s="5">
        <f t="shared" si="3"/>
        <v>58</v>
      </c>
      <c r="B68" s="12" t="s">
        <v>249</v>
      </c>
      <c r="C68" s="5"/>
      <c r="D68" s="17" t="s">
        <v>285</v>
      </c>
      <c r="E68" s="11"/>
      <c r="F68" s="11">
        <f t="shared" si="5"/>
        <v>0</v>
      </c>
      <c r="G68" s="50"/>
    </row>
    <row r="69" spans="1:7" x14ac:dyDescent="0.25">
      <c r="A69" s="5">
        <f t="shared" si="3"/>
        <v>59</v>
      </c>
      <c r="B69" s="12" t="s">
        <v>248</v>
      </c>
      <c r="C69" s="5"/>
      <c r="D69" s="17" t="s">
        <v>285</v>
      </c>
      <c r="E69" s="11"/>
      <c r="F69" s="11">
        <f t="shared" si="5"/>
        <v>0</v>
      </c>
      <c r="G69" s="50" t="s">
        <v>287</v>
      </c>
    </row>
    <row r="70" spans="1:7" x14ac:dyDescent="0.25">
      <c r="A70" s="5">
        <f t="shared" si="3"/>
        <v>60</v>
      </c>
      <c r="B70" s="12" t="s">
        <v>370</v>
      </c>
      <c r="C70" s="5"/>
      <c r="D70" s="17" t="s">
        <v>285</v>
      </c>
      <c r="E70" s="11"/>
      <c r="F70" s="11">
        <f t="shared" si="5"/>
        <v>0</v>
      </c>
      <c r="G70" s="50" t="s">
        <v>288</v>
      </c>
    </row>
    <row r="71" spans="1:7" x14ac:dyDescent="0.25">
      <c r="A71" s="5">
        <f t="shared" si="3"/>
        <v>61</v>
      </c>
      <c r="B71" s="12" t="s">
        <v>273</v>
      </c>
      <c r="C71" s="5"/>
      <c r="D71" s="17" t="s">
        <v>251</v>
      </c>
      <c r="E71" s="11"/>
      <c r="F71" s="11">
        <f t="shared" si="5"/>
        <v>0</v>
      </c>
      <c r="G71" s="50"/>
    </row>
    <row r="72" spans="1:7" x14ac:dyDescent="0.25">
      <c r="A72" s="5">
        <f t="shared" si="3"/>
        <v>62</v>
      </c>
      <c r="B72" s="12" t="s">
        <v>16</v>
      </c>
      <c r="C72" s="5"/>
      <c r="D72" s="17" t="s">
        <v>285</v>
      </c>
      <c r="E72" s="11"/>
      <c r="F72" s="11">
        <f t="shared" si="5"/>
        <v>0</v>
      </c>
      <c r="G72" s="50"/>
    </row>
    <row r="73" spans="1:7" x14ac:dyDescent="0.25">
      <c r="A73" s="5">
        <f t="shared" si="3"/>
        <v>63</v>
      </c>
      <c r="B73" s="12" t="s">
        <v>257</v>
      </c>
      <c r="C73" s="5"/>
      <c r="D73" s="17" t="s">
        <v>285</v>
      </c>
      <c r="E73" s="11"/>
      <c r="F73" s="11">
        <f t="shared" si="5"/>
        <v>0</v>
      </c>
      <c r="G73" s="50"/>
    </row>
    <row r="74" spans="1:7" x14ac:dyDescent="0.25">
      <c r="A74" s="5">
        <f t="shared" si="3"/>
        <v>64</v>
      </c>
      <c r="B74" s="12" t="s">
        <v>258</v>
      </c>
      <c r="C74" s="5"/>
      <c r="D74" s="17" t="s">
        <v>251</v>
      </c>
      <c r="E74" s="11"/>
      <c r="F74" s="11">
        <f t="shared" si="5"/>
        <v>0</v>
      </c>
      <c r="G74" s="50"/>
    </row>
    <row r="75" spans="1:7" x14ac:dyDescent="0.25">
      <c r="A75" s="5">
        <f t="shared" si="3"/>
        <v>65</v>
      </c>
      <c r="B75" s="12" t="s">
        <v>34</v>
      </c>
      <c r="C75" s="5"/>
      <c r="D75" s="17" t="s">
        <v>294</v>
      </c>
      <c r="E75" s="11"/>
      <c r="F75" s="11">
        <f t="shared" si="5"/>
        <v>0</v>
      </c>
      <c r="G75" s="50"/>
    </row>
    <row r="76" spans="1:7" x14ac:dyDescent="0.25">
      <c r="A76" s="5">
        <f t="shared" si="3"/>
        <v>66</v>
      </c>
      <c r="B76" s="12" t="s">
        <v>254</v>
      </c>
      <c r="C76" s="5"/>
      <c r="D76" s="17" t="s">
        <v>285</v>
      </c>
      <c r="E76" s="11"/>
      <c r="F76" s="11">
        <f t="shared" si="5"/>
        <v>0</v>
      </c>
      <c r="G76" s="50"/>
    </row>
    <row r="77" spans="1:7" x14ac:dyDescent="0.25">
      <c r="A77" s="5">
        <f t="shared" si="3"/>
        <v>67</v>
      </c>
      <c r="B77" s="12" t="s">
        <v>255</v>
      </c>
      <c r="C77" s="5"/>
      <c r="D77" s="17" t="s">
        <v>286</v>
      </c>
      <c r="E77" s="11"/>
      <c r="F77" s="11">
        <f t="shared" si="5"/>
        <v>0</v>
      </c>
      <c r="G77" s="50"/>
    </row>
    <row r="78" spans="1:7" x14ac:dyDescent="0.25">
      <c r="A78" s="5">
        <f t="shared" si="3"/>
        <v>68</v>
      </c>
      <c r="B78" s="12" t="s">
        <v>256</v>
      </c>
      <c r="C78" s="5"/>
      <c r="D78" s="17" t="s">
        <v>285</v>
      </c>
      <c r="E78" s="11"/>
      <c r="F78" s="11">
        <f t="shared" si="5"/>
        <v>0</v>
      </c>
      <c r="G78" s="50"/>
    </row>
    <row r="79" spans="1:7" x14ac:dyDescent="0.25">
      <c r="A79" s="5">
        <f t="shared" si="3"/>
        <v>69</v>
      </c>
      <c r="B79" s="12" t="s">
        <v>253</v>
      </c>
      <c r="C79" s="5"/>
      <c r="D79" s="17" t="s">
        <v>285</v>
      </c>
      <c r="E79" s="11"/>
      <c r="F79" s="11">
        <f t="shared" si="5"/>
        <v>0</v>
      </c>
      <c r="G79" s="50"/>
    </row>
    <row r="80" spans="1:7" x14ac:dyDescent="0.25">
      <c r="A80" s="5">
        <f t="shared" si="3"/>
        <v>70</v>
      </c>
      <c r="B80" s="12" t="s">
        <v>252</v>
      </c>
      <c r="C80" s="5"/>
      <c r="D80" s="17" t="s">
        <v>285</v>
      </c>
      <c r="E80" s="11"/>
      <c r="F80" s="11">
        <f t="shared" si="5"/>
        <v>0</v>
      </c>
      <c r="G80" s="50"/>
    </row>
    <row r="81" spans="1:7" x14ac:dyDescent="0.25">
      <c r="A81" s="5">
        <f t="shared" si="3"/>
        <v>71</v>
      </c>
      <c r="B81" s="12" t="s">
        <v>289</v>
      </c>
      <c r="C81" s="5"/>
      <c r="D81" s="17" t="s">
        <v>285</v>
      </c>
      <c r="E81" s="11"/>
      <c r="F81" s="11">
        <f t="shared" si="5"/>
        <v>0</v>
      </c>
      <c r="G81" s="50" t="s">
        <v>284</v>
      </c>
    </row>
    <row r="82" spans="1:7" x14ac:dyDescent="0.25">
      <c r="A82" s="5">
        <f t="shared" si="3"/>
        <v>72</v>
      </c>
      <c r="B82" s="12" t="s">
        <v>290</v>
      </c>
      <c r="C82" s="5"/>
      <c r="D82" s="17" t="s">
        <v>285</v>
      </c>
      <c r="E82" s="11"/>
      <c r="F82" s="11">
        <f t="shared" si="5"/>
        <v>0</v>
      </c>
      <c r="G82" s="50" t="s">
        <v>284</v>
      </c>
    </row>
    <row r="83" spans="1:7" x14ac:dyDescent="0.25">
      <c r="A83" s="5">
        <f t="shared" si="3"/>
        <v>73</v>
      </c>
      <c r="B83" s="12" t="s">
        <v>278</v>
      </c>
      <c r="C83" s="5"/>
      <c r="D83" s="17" t="s">
        <v>285</v>
      </c>
      <c r="E83" s="11"/>
      <c r="F83" s="11">
        <f t="shared" si="5"/>
        <v>0</v>
      </c>
      <c r="G83" s="50" t="s">
        <v>284</v>
      </c>
    </row>
    <row r="84" spans="1:7" x14ac:dyDescent="0.25">
      <c r="A84" s="5">
        <f t="shared" si="3"/>
        <v>74</v>
      </c>
      <c r="B84" s="12" t="s">
        <v>236</v>
      </c>
      <c r="C84" s="5"/>
      <c r="D84" s="17" t="s">
        <v>251</v>
      </c>
      <c r="E84" s="11"/>
      <c r="F84" s="11">
        <f t="shared" si="5"/>
        <v>0</v>
      </c>
      <c r="G84" s="50" t="s">
        <v>291</v>
      </c>
    </row>
    <row r="85" spans="1:7" x14ac:dyDescent="0.25">
      <c r="A85" s="5">
        <f t="shared" si="3"/>
        <v>75</v>
      </c>
      <c r="B85" s="12" t="s">
        <v>259</v>
      </c>
      <c r="C85" s="5"/>
      <c r="D85" s="17" t="s">
        <v>285</v>
      </c>
      <c r="E85" s="11"/>
      <c r="F85" s="11">
        <f t="shared" si="5"/>
        <v>0</v>
      </c>
      <c r="G85" s="50" t="s">
        <v>261</v>
      </c>
    </row>
    <row r="86" spans="1:7" x14ac:dyDescent="0.25">
      <c r="A86" s="5">
        <f t="shared" si="3"/>
        <v>76</v>
      </c>
      <c r="B86" s="12" t="s">
        <v>260</v>
      </c>
      <c r="C86" s="5"/>
      <c r="D86" s="17" t="s">
        <v>285</v>
      </c>
      <c r="E86" s="11"/>
      <c r="F86" s="11">
        <f t="shared" si="5"/>
        <v>0</v>
      </c>
      <c r="G86" s="50" t="s">
        <v>261</v>
      </c>
    </row>
    <row r="87" spans="1:7" x14ac:dyDescent="0.25">
      <c r="A87" s="5">
        <f t="shared" si="3"/>
        <v>77</v>
      </c>
      <c r="B87" s="12" t="s">
        <v>263</v>
      </c>
      <c r="C87" s="5"/>
      <c r="D87" s="17" t="s">
        <v>251</v>
      </c>
      <c r="E87" s="11"/>
      <c r="F87" s="11">
        <f t="shared" si="5"/>
        <v>0</v>
      </c>
      <c r="G87" s="50" t="s">
        <v>262</v>
      </c>
    </row>
    <row r="88" spans="1:7" x14ac:dyDescent="0.25">
      <c r="A88" s="5">
        <f t="shared" si="3"/>
        <v>78</v>
      </c>
      <c r="B88" s="12" t="s">
        <v>264</v>
      </c>
      <c r="C88" s="5"/>
      <c r="D88" s="17" t="s">
        <v>251</v>
      </c>
      <c r="E88" s="11"/>
      <c r="F88" s="11">
        <f t="shared" si="5"/>
        <v>0</v>
      </c>
      <c r="G88" s="50"/>
    </row>
    <row r="89" spans="1:7" x14ac:dyDescent="0.25">
      <c r="A89" s="5">
        <f t="shared" si="3"/>
        <v>79</v>
      </c>
      <c r="B89" s="12" t="s">
        <v>6</v>
      </c>
      <c r="C89" s="5"/>
      <c r="D89" s="17" t="s">
        <v>251</v>
      </c>
      <c r="E89" s="11"/>
      <c r="F89" s="11">
        <f t="shared" si="5"/>
        <v>0</v>
      </c>
      <c r="G89" s="50"/>
    </row>
    <row r="90" spans="1:7" x14ac:dyDescent="0.25">
      <c r="A90" s="5">
        <f t="shared" si="3"/>
        <v>80</v>
      </c>
      <c r="B90" s="12" t="s">
        <v>265</v>
      </c>
      <c r="C90" s="5"/>
      <c r="D90" s="17" t="s">
        <v>251</v>
      </c>
      <c r="E90" s="11"/>
      <c r="F90" s="11">
        <f t="shared" si="5"/>
        <v>0</v>
      </c>
      <c r="G90" s="50"/>
    </row>
    <row r="91" spans="1:7" x14ac:dyDescent="0.25">
      <c r="A91" s="5">
        <f t="shared" si="3"/>
        <v>81</v>
      </c>
      <c r="B91" s="12" t="s">
        <v>7</v>
      </c>
      <c r="C91" s="5"/>
      <c r="D91" s="17" t="s">
        <v>251</v>
      </c>
      <c r="E91" s="11"/>
      <c r="F91" s="11">
        <f t="shared" si="5"/>
        <v>0</v>
      </c>
      <c r="G91" s="50"/>
    </row>
    <row r="92" spans="1:7" x14ac:dyDescent="0.25">
      <c r="A92" s="5">
        <f t="shared" si="3"/>
        <v>82</v>
      </c>
      <c r="B92" s="12" t="s">
        <v>282</v>
      </c>
      <c r="C92" s="5"/>
      <c r="D92" s="17" t="s">
        <v>285</v>
      </c>
      <c r="E92" s="11"/>
      <c r="F92" s="11">
        <f t="shared" si="5"/>
        <v>0</v>
      </c>
      <c r="G92" s="50" t="s">
        <v>232</v>
      </c>
    </row>
    <row r="93" spans="1:7" x14ac:dyDescent="0.25">
      <c r="A93" s="5">
        <f t="shared" si="3"/>
        <v>83</v>
      </c>
      <c r="B93" s="12" t="s">
        <v>235</v>
      </c>
      <c r="C93" s="5"/>
      <c r="D93" s="17" t="s">
        <v>285</v>
      </c>
      <c r="E93" s="11"/>
      <c r="F93" s="11">
        <f t="shared" si="5"/>
        <v>0</v>
      </c>
      <c r="G93" s="50"/>
    </row>
    <row r="94" spans="1:7" x14ac:dyDescent="0.25">
      <c r="A94" s="5">
        <f t="shared" si="3"/>
        <v>84</v>
      </c>
      <c r="B94" s="12"/>
      <c r="C94" s="5"/>
      <c r="D94" s="17"/>
      <c r="E94" s="11"/>
      <c r="F94" s="11">
        <f t="shared" ref="F94" si="7">C94*E94</f>
        <v>0</v>
      </c>
      <c r="G94" s="50"/>
    </row>
    <row r="95" spans="1:7" x14ac:dyDescent="0.25">
      <c r="A95" s="5">
        <f t="shared" si="3"/>
        <v>85</v>
      </c>
      <c r="B95" s="12"/>
      <c r="C95" s="5"/>
      <c r="D95" s="17"/>
      <c r="E95" s="11"/>
      <c r="F95" s="11">
        <f t="shared" si="5"/>
        <v>0</v>
      </c>
      <c r="G95" s="50"/>
    </row>
    <row r="96" spans="1:7" s="14" customFormat="1" x14ac:dyDescent="0.25">
      <c r="A96" s="91">
        <f t="shared" si="3"/>
        <v>86</v>
      </c>
      <c r="B96" s="92" t="s">
        <v>104</v>
      </c>
      <c r="C96" s="93"/>
      <c r="D96" s="94"/>
      <c r="E96" s="95"/>
      <c r="F96" s="95">
        <f>SUM(F97:F103)</f>
        <v>0</v>
      </c>
      <c r="G96" s="96"/>
    </row>
    <row r="97" spans="1:7" x14ac:dyDescent="0.25">
      <c r="A97" s="5">
        <f t="shared" si="3"/>
        <v>87</v>
      </c>
      <c r="B97" s="12" t="s">
        <v>267</v>
      </c>
      <c r="C97" s="5"/>
      <c r="D97" s="17" t="s">
        <v>294</v>
      </c>
      <c r="E97" s="11"/>
      <c r="F97" s="11">
        <f t="shared" ref="F97:F103" si="8">C97*E97</f>
        <v>0</v>
      </c>
      <c r="G97" s="50"/>
    </row>
    <row r="98" spans="1:7" x14ac:dyDescent="0.25">
      <c r="A98" s="5">
        <f t="shared" si="3"/>
        <v>88</v>
      </c>
      <c r="B98" s="12" t="s">
        <v>266</v>
      </c>
      <c r="C98" s="5"/>
      <c r="D98" s="17" t="s">
        <v>294</v>
      </c>
      <c r="E98" s="11"/>
      <c r="F98" s="11">
        <f t="shared" si="8"/>
        <v>0</v>
      </c>
      <c r="G98" s="50"/>
    </row>
    <row r="99" spans="1:7" x14ac:dyDescent="0.25">
      <c r="A99" s="5">
        <f t="shared" si="3"/>
        <v>89</v>
      </c>
      <c r="B99" s="12" t="s">
        <v>293</v>
      </c>
      <c r="C99" s="5"/>
      <c r="D99" s="17" t="s">
        <v>251</v>
      </c>
      <c r="E99" s="11"/>
      <c r="F99" s="11">
        <f t="shared" si="8"/>
        <v>0</v>
      </c>
      <c r="G99" s="50" t="s">
        <v>295</v>
      </c>
    </row>
    <row r="100" spans="1:7" x14ac:dyDescent="0.25">
      <c r="A100" s="5">
        <f t="shared" si="3"/>
        <v>90</v>
      </c>
      <c r="B100" s="12" t="s">
        <v>237</v>
      </c>
      <c r="C100" s="5"/>
      <c r="D100" s="17" t="s">
        <v>251</v>
      </c>
      <c r="E100" s="11"/>
      <c r="F100" s="11">
        <f t="shared" si="8"/>
        <v>0</v>
      </c>
      <c r="G100" s="50"/>
    </row>
    <row r="101" spans="1:7" x14ac:dyDescent="0.25">
      <c r="A101" s="5">
        <f t="shared" si="3"/>
        <v>91</v>
      </c>
      <c r="B101" s="12" t="s">
        <v>268</v>
      </c>
      <c r="C101" s="5"/>
      <c r="D101" s="17" t="s">
        <v>251</v>
      </c>
      <c r="E101" s="11"/>
      <c r="F101" s="11">
        <f t="shared" si="8"/>
        <v>0</v>
      </c>
      <c r="G101" s="50" t="s">
        <v>233</v>
      </c>
    </row>
    <row r="102" spans="1:7" x14ac:dyDescent="0.25">
      <c r="A102" s="5">
        <f t="shared" si="3"/>
        <v>92</v>
      </c>
      <c r="B102" s="12"/>
      <c r="C102" s="5"/>
      <c r="D102" s="17"/>
      <c r="E102" s="11"/>
      <c r="F102" s="11">
        <f t="shared" ref="F102" si="9">C102*E102</f>
        <v>0</v>
      </c>
      <c r="G102" s="50"/>
    </row>
    <row r="103" spans="1:7" x14ac:dyDescent="0.25">
      <c r="A103" s="5">
        <f t="shared" si="3"/>
        <v>93</v>
      </c>
      <c r="B103" s="12"/>
      <c r="C103" s="5"/>
      <c r="D103" s="17"/>
      <c r="E103" s="11"/>
      <c r="F103" s="11">
        <f t="shared" si="8"/>
        <v>0</v>
      </c>
      <c r="G103" s="50"/>
    </row>
    <row r="104" spans="1:7" s="14" customFormat="1" x14ac:dyDescent="0.25">
      <c r="A104" s="91">
        <f t="shared" si="3"/>
        <v>94</v>
      </c>
      <c r="B104" s="92" t="s">
        <v>105</v>
      </c>
      <c r="C104" s="93"/>
      <c r="D104" s="94"/>
      <c r="E104" s="95"/>
      <c r="F104" s="95">
        <f>SUM(F105:F115)</f>
        <v>0</v>
      </c>
      <c r="G104" s="96"/>
    </row>
    <row r="105" spans="1:7" x14ac:dyDescent="0.25">
      <c r="A105" s="5">
        <f t="shared" si="3"/>
        <v>95</v>
      </c>
      <c r="B105" s="12" t="s">
        <v>270</v>
      </c>
      <c r="C105" s="5"/>
      <c r="D105" s="17" t="s">
        <v>251</v>
      </c>
      <c r="E105" s="11"/>
      <c r="F105" s="11">
        <f t="shared" ref="F105:F115" si="10">C105*E105</f>
        <v>0</v>
      </c>
      <c r="G105" s="50"/>
    </row>
    <row r="106" spans="1:7" x14ac:dyDescent="0.25">
      <c r="A106" s="5">
        <f t="shared" si="3"/>
        <v>96</v>
      </c>
      <c r="B106" s="12" t="s">
        <v>271</v>
      </c>
      <c r="C106" s="5"/>
      <c r="D106" s="17" t="s">
        <v>251</v>
      </c>
      <c r="E106" s="11"/>
      <c r="F106" s="11">
        <f t="shared" si="10"/>
        <v>0</v>
      </c>
      <c r="G106" s="50"/>
    </row>
    <row r="107" spans="1:7" x14ac:dyDescent="0.25">
      <c r="A107" s="5">
        <f t="shared" si="3"/>
        <v>97</v>
      </c>
      <c r="B107" s="12" t="s">
        <v>272</v>
      </c>
      <c r="C107" s="5"/>
      <c r="D107" s="17" t="s">
        <v>251</v>
      </c>
      <c r="E107" s="11"/>
      <c r="F107" s="11">
        <f t="shared" si="10"/>
        <v>0</v>
      </c>
      <c r="G107" s="50"/>
    </row>
    <row r="108" spans="1:7" x14ac:dyDescent="0.25">
      <c r="A108" s="5">
        <f t="shared" si="3"/>
        <v>98</v>
      </c>
      <c r="B108" s="12" t="s">
        <v>41</v>
      </c>
      <c r="C108" s="5"/>
      <c r="D108" s="17" t="s">
        <v>251</v>
      </c>
      <c r="E108" s="11"/>
      <c r="F108" s="11">
        <f t="shared" si="10"/>
        <v>0</v>
      </c>
      <c r="G108" s="50"/>
    </row>
    <row r="109" spans="1:7" x14ac:dyDescent="0.25">
      <c r="A109" s="5">
        <f t="shared" si="3"/>
        <v>99</v>
      </c>
      <c r="B109" s="12" t="s">
        <v>274</v>
      </c>
      <c r="C109" s="5"/>
      <c r="D109" s="17" t="s">
        <v>251</v>
      </c>
      <c r="E109" s="11"/>
      <c r="F109" s="11">
        <f t="shared" si="10"/>
        <v>0</v>
      </c>
      <c r="G109" s="50"/>
    </row>
    <row r="110" spans="1:7" x14ac:dyDescent="0.25">
      <c r="A110" s="5">
        <f t="shared" si="3"/>
        <v>100</v>
      </c>
      <c r="B110" s="12" t="s">
        <v>242</v>
      </c>
      <c r="C110" s="5"/>
      <c r="D110" s="17" t="s">
        <v>115</v>
      </c>
      <c r="E110" s="11"/>
      <c r="F110" s="11">
        <f t="shared" si="10"/>
        <v>0</v>
      </c>
      <c r="G110" s="50"/>
    </row>
    <row r="111" spans="1:7" x14ac:dyDescent="0.25">
      <c r="A111" s="5">
        <f t="shared" si="3"/>
        <v>101</v>
      </c>
      <c r="B111" s="12" t="s">
        <v>77</v>
      </c>
      <c r="C111" s="5"/>
      <c r="D111" s="17" t="s">
        <v>251</v>
      </c>
      <c r="E111" s="11"/>
      <c r="F111" s="11">
        <f t="shared" si="10"/>
        <v>0</v>
      </c>
      <c r="G111" s="50" t="s">
        <v>371</v>
      </c>
    </row>
    <row r="112" spans="1:7" x14ac:dyDescent="0.25">
      <c r="A112" s="5">
        <f t="shared" si="3"/>
        <v>102</v>
      </c>
      <c r="B112" s="12" t="s">
        <v>372</v>
      </c>
      <c r="C112" s="5"/>
      <c r="D112" s="17" t="s">
        <v>285</v>
      </c>
      <c r="E112" s="11"/>
      <c r="F112" s="11">
        <f t="shared" si="10"/>
        <v>0</v>
      </c>
      <c r="G112" s="50"/>
    </row>
    <row r="113" spans="1:7" x14ac:dyDescent="0.25">
      <c r="A113" s="5">
        <f t="shared" si="3"/>
        <v>103</v>
      </c>
      <c r="B113" s="12" t="s">
        <v>275</v>
      </c>
      <c r="C113" s="5"/>
      <c r="D113" s="17" t="s">
        <v>251</v>
      </c>
      <c r="E113" s="11"/>
      <c r="F113" s="11">
        <f t="shared" si="10"/>
        <v>0</v>
      </c>
      <c r="G113" s="50" t="s">
        <v>301</v>
      </c>
    </row>
    <row r="114" spans="1:7" x14ac:dyDescent="0.25">
      <c r="A114" s="5">
        <f t="shared" si="3"/>
        <v>104</v>
      </c>
      <c r="B114" s="12"/>
      <c r="C114" s="5"/>
      <c r="D114" s="17"/>
      <c r="E114" s="11"/>
      <c r="F114" s="11">
        <f t="shared" ref="F114" si="11">C114*E114</f>
        <v>0</v>
      </c>
      <c r="G114" s="50"/>
    </row>
    <row r="115" spans="1:7" x14ac:dyDescent="0.25">
      <c r="A115" s="5">
        <f t="shared" si="3"/>
        <v>105</v>
      </c>
      <c r="B115" s="12"/>
      <c r="C115" s="5"/>
      <c r="D115" s="17"/>
      <c r="E115" s="11"/>
      <c r="F115" s="11">
        <f t="shared" si="10"/>
        <v>0</v>
      </c>
      <c r="G115" s="50"/>
    </row>
    <row r="116" spans="1:7" s="14" customFormat="1" x14ac:dyDescent="0.25">
      <c r="A116" s="91">
        <f t="shared" si="3"/>
        <v>106</v>
      </c>
      <c r="B116" s="92" t="s">
        <v>106</v>
      </c>
      <c r="C116" s="93"/>
      <c r="D116" s="94"/>
      <c r="E116" s="95"/>
      <c r="F116" s="95">
        <f>SUM(F117:F127)</f>
        <v>0</v>
      </c>
      <c r="G116" s="96"/>
    </row>
    <row r="117" spans="1:7" x14ac:dyDescent="0.25">
      <c r="A117" s="5">
        <f t="shared" si="3"/>
        <v>107</v>
      </c>
      <c r="B117" s="12" t="s">
        <v>10</v>
      </c>
      <c r="C117" s="5"/>
      <c r="D117" s="17" t="s">
        <v>115</v>
      </c>
      <c r="E117" s="11"/>
      <c r="F117" s="11">
        <f t="shared" ref="F117:F127" si="12">C117*E117</f>
        <v>0</v>
      </c>
      <c r="G117" s="50"/>
    </row>
    <row r="118" spans="1:7" x14ac:dyDescent="0.25">
      <c r="A118" s="5">
        <f t="shared" si="3"/>
        <v>108</v>
      </c>
      <c r="B118" s="12" t="s">
        <v>11</v>
      </c>
      <c r="C118" s="5"/>
      <c r="D118" s="17" t="s">
        <v>277</v>
      </c>
      <c r="E118" s="11"/>
      <c r="F118" s="11">
        <f t="shared" si="12"/>
        <v>0</v>
      </c>
      <c r="G118" s="50"/>
    </row>
    <row r="119" spans="1:7" x14ac:dyDescent="0.25">
      <c r="A119" s="5">
        <f t="shared" si="3"/>
        <v>109</v>
      </c>
      <c r="B119" s="12" t="s">
        <v>9</v>
      </c>
      <c r="C119" s="5"/>
      <c r="D119" s="17" t="s">
        <v>251</v>
      </c>
      <c r="E119" s="11"/>
      <c r="F119" s="11">
        <f t="shared" si="12"/>
        <v>0</v>
      </c>
      <c r="G119" s="50"/>
    </row>
    <row r="120" spans="1:7" x14ac:dyDescent="0.25">
      <c r="A120" s="5">
        <f t="shared" si="3"/>
        <v>110</v>
      </c>
      <c r="B120" s="12" t="s">
        <v>234</v>
      </c>
      <c r="C120" s="5"/>
      <c r="D120" s="17" t="s">
        <v>285</v>
      </c>
      <c r="E120" s="11"/>
      <c r="F120" s="11">
        <f t="shared" si="12"/>
        <v>0</v>
      </c>
      <c r="G120" s="50"/>
    </row>
    <row r="121" spans="1:7" x14ac:dyDescent="0.25">
      <c r="A121" s="5">
        <f t="shared" si="3"/>
        <v>111</v>
      </c>
      <c r="B121" s="12" t="s">
        <v>279</v>
      </c>
      <c r="C121" s="5"/>
      <c r="D121" s="17" t="s">
        <v>285</v>
      </c>
      <c r="E121" s="11"/>
      <c r="F121" s="11">
        <f t="shared" si="12"/>
        <v>0</v>
      </c>
      <c r="G121" s="50" t="s">
        <v>296</v>
      </c>
    </row>
    <row r="122" spans="1:7" x14ac:dyDescent="0.25">
      <c r="A122" s="5">
        <f t="shared" si="3"/>
        <v>112</v>
      </c>
      <c r="B122" s="12" t="s">
        <v>280</v>
      </c>
      <c r="C122" s="5"/>
      <c r="D122" s="17" t="s">
        <v>251</v>
      </c>
      <c r="E122" s="11"/>
      <c r="F122" s="11">
        <f t="shared" si="12"/>
        <v>0</v>
      </c>
      <c r="G122" s="50" t="s">
        <v>300</v>
      </c>
    </row>
    <row r="123" spans="1:7" x14ac:dyDescent="0.25">
      <c r="A123" s="5">
        <f t="shared" si="3"/>
        <v>113</v>
      </c>
      <c r="B123" s="12" t="s">
        <v>281</v>
      </c>
      <c r="C123" s="5"/>
      <c r="D123" s="17" t="s">
        <v>251</v>
      </c>
      <c r="E123" s="11"/>
      <c r="F123" s="11">
        <f t="shared" si="12"/>
        <v>0</v>
      </c>
      <c r="G123" s="50" t="s">
        <v>300</v>
      </c>
    </row>
    <row r="124" spans="1:7" x14ac:dyDescent="0.25">
      <c r="A124" s="5">
        <f t="shared" si="3"/>
        <v>114</v>
      </c>
      <c r="B124" s="12" t="s">
        <v>299</v>
      </c>
      <c r="C124" s="5"/>
      <c r="D124" s="17" t="s">
        <v>251</v>
      </c>
      <c r="E124" s="11"/>
      <c r="F124" s="11">
        <f t="shared" si="12"/>
        <v>0</v>
      </c>
      <c r="G124" s="50" t="s">
        <v>297</v>
      </c>
    </row>
    <row r="125" spans="1:7" x14ac:dyDescent="0.25">
      <c r="A125" s="5">
        <f t="shared" ref="A125:A134" si="13">A124+1</f>
        <v>115</v>
      </c>
      <c r="B125" s="12" t="s">
        <v>283</v>
      </c>
      <c r="C125" s="5"/>
      <c r="D125" s="17" t="s">
        <v>251</v>
      </c>
      <c r="E125" s="11"/>
      <c r="F125" s="11">
        <f t="shared" si="12"/>
        <v>0</v>
      </c>
      <c r="G125" s="50" t="s">
        <v>298</v>
      </c>
    </row>
    <row r="126" spans="1:7" x14ac:dyDescent="0.25">
      <c r="A126" s="5">
        <f t="shared" si="13"/>
        <v>116</v>
      </c>
      <c r="B126" s="12"/>
      <c r="C126" s="5"/>
      <c r="D126" s="17"/>
      <c r="E126" s="11"/>
      <c r="F126" s="11">
        <f t="shared" ref="F126" si="14">C126*E126</f>
        <v>0</v>
      </c>
      <c r="G126" s="50"/>
    </row>
    <row r="127" spans="1:7" x14ac:dyDescent="0.25">
      <c r="A127" s="5">
        <f t="shared" si="13"/>
        <v>117</v>
      </c>
      <c r="B127" s="12"/>
      <c r="C127" s="5"/>
      <c r="D127" s="17"/>
      <c r="E127" s="11"/>
      <c r="F127" s="11">
        <f t="shared" si="12"/>
        <v>0</v>
      </c>
      <c r="G127" s="50"/>
    </row>
    <row r="128" spans="1:7" s="14" customFormat="1" ht="30" x14ac:dyDescent="0.25">
      <c r="A128" s="91">
        <f t="shared" si="13"/>
        <v>118</v>
      </c>
      <c r="B128" s="97" t="s">
        <v>378</v>
      </c>
      <c r="C128" s="93"/>
      <c r="D128" s="94"/>
      <c r="E128" s="95"/>
      <c r="F128" s="95">
        <f>SUM(F129:F133)</f>
        <v>0</v>
      </c>
      <c r="G128" s="96"/>
    </row>
    <row r="129" spans="1:7" x14ac:dyDescent="0.25">
      <c r="A129" s="5">
        <f t="shared" si="13"/>
        <v>119</v>
      </c>
      <c r="B129" s="12" t="s">
        <v>329</v>
      </c>
      <c r="C129" s="5"/>
      <c r="D129" s="17" t="s">
        <v>251</v>
      </c>
      <c r="E129" s="11"/>
      <c r="F129" s="11">
        <f>C129*E129</f>
        <v>0</v>
      </c>
      <c r="G129" s="50"/>
    </row>
    <row r="130" spans="1:7" x14ac:dyDescent="0.25">
      <c r="A130" s="5">
        <f t="shared" si="13"/>
        <v>120</v>
      </c>
      <c r="B130" s="12" t="s">
        <v>335</v>
      </c>
      <c r="C130" s="5"/>
      <c r="D130" s="17" t="s">
        <v>251</v>
      </c>
      <c r="E130" s="11"/>
      <c r="F130" s="11">
        <f>C130*E130</f>
        <v>0</v>
      </c>
      <c r="G130" s="50"/>
    </row>
    <row r="131" spans="1:7" x14ac:dyDescent="0.25">
      <c r="A131" s="5">
        <f t="shared" si="13"/>
        <v>121</v>
      </c>
      <c r="B131" s="12" t="s">
        <v>330</v>
      </c>
      <c r="C131" s="5"/>
      <c r="D131" s="17" t="s">
        <v>285</v>
      </c>
      <c r="E131" s="11"/>
      <c r="F131" s="11">
        <f t="shared" ref="F131:F133" si="15">C131*E131</f>
        <v>0</v>
      </c>
      <c r="G131" s="50"/>
    </row>
    <row r="132" spans="1:7" x14ac:dyDescent="0.25">
      <c r="A132" s="5">
        <f t="shared" si="13"/>
        <v>122</v>
      </c>
      <c r="B132" s="12"/>
      <c r="C132" s="5"/>
      <c r="D132" s="17"/>
      <c r="E132" s="11"/>
      <c r="F132" s="11">
        <f t="shared" ref="F132" si="16">C132*E132</f>
        <v>0</v>
      </c>
      <c r="G132" s="50"/>
    </row>
    <row r="133" spans="1:7" x14ac:dyDescent="0.25">
      <c r="A133" s="5">
        <f t="shared" si="13"/>
        <v>123</v>
      </c>
      <c r="B133" s="12"/>
      <c r="C133" s="5"/>
      <c r="D133" s="17"/>
      <c r="E133" s="11"/>
      <c r="F133" s="11">
        <f t="shared" si="15"/>
        <v>0</v>
      </c>
      <c r="G133" s="50"/>
    </row>
    <row r="134" spans="1:7" s="76" customFormat="1" x14ac:dyDescent="0.25">
      <c r="A134" s="70">
        <f t="shared" si="13"/>
        <v>124</v>
      </c>
      <c r="B134" s="71" t="s">
        <v>379</v>
      </c>
      <c r="C134" s="72"/>
      <c r="D134" s="73"/>
      <c r="E134" s="74"/>
      <c r="F134" s="74">
        <f>F12+F39+F61+F96+F104+F116+F128</f>
        <v>0</v>
      </c>
      <c r="G134" s="75"/>
    </row>
    <row r="135" spans="1:7" x14ac:dyDescent="0.25">
      <c r="A135" s="14" t="s">
        <v>73</v>
      </c>
      <c r="B135" s="14"/>
      <c r="C135" s="80"/>
      <c r="D135" s="56"/>
      <c r="E135" s="14"/>
      <c r="F135" s="14"/>
    </row>
    <row r="136" spans="1:7" ht="15" customHeight="1" x14ac:dyDescent="0.25">
      <c r="A136" s="81">
        <v>1</v>
      </c>
      <c r="B136" s="177" t="s">
        <v>116</v>
      </c>
      <c r="C136" s="177"/>
      <c r="D136" s="177"/>
      <c r="E136" s="177"/>
      <c r="F136" s="177"/>
      <c r="G136" s="177"/>
    </row>
    <row r="137" spans="1:7" ht="15" customHeight="1" x14ac:dyDescent="0.25">
      <c r="A137" s="81">
        <v>2</v>
      </c>
      <c r="B137" s="177" t="s">
        <v>95</v>
      </c>
      <c r="C137" s="177"/>
      <c r="D137" s="177"/>
      <c r="E137" s="177"/>
      <c r="F137" s="177"/>
      <c r="G137" s="177"/>
    </row>
    <row r="138" spans="1:7" ht="30.75" customHeight="1" x14ac:dyDescent="0.25">
      <c r="A138" s="81">
        <v>3</v>
      </c>
      <c r="B138" s="177" t="s">
        <v>373</v>
      </c>
      <c r="C138" s="177"/>
      <c r="D138" s="177"/>
      <c r="E138" s="177"/>
      <c r="F138" s="177"/>
      <c r="G138" s="177"/>
    </row>
    <row r="139" spans="1:7" ht="15.75" customHeight="1" x14ac:dyDescent="0.25">
      <c r="A139" s="81">
        <v>6</v>
      </c>
      <c r="B139" s="177" t="s">
        <v>230</v>
      </c>
      <c r="C139" s="177"/>
      <c r="D139" s="177"/>
      <c r="E139" s="177"/>
      <c r="F139" s="177"/>
      <c r="G139" s="177"/>
    </row>
    <row r="140" spans="1:7" ht="17.25" customHeight="1" x14ac:dyDescent="0.25">
      <c r="A140" s="81">
        <v>7</v>
      </c>
      <c r="B140" s="177" t="s">
        <v>374</v>
      </c>
      <c r="C140" s="177"/>
      <c r="D140" s="177"/>
      <c r="E140" s="177"/>
      <c r="F140" s="177"/>
      <c r="G140" s="177"/>
    </row>
    <row r="141" spans="1:7" s="58" customFormat="1" ht="20.25" customHeight="1" x14ac:dyDescent="0.2">
      <c r="A141" s="175" t="s">
        <v>225</v>
      </c>
      <c r="B141" s="175"/>
      <c r="C141" s="175"/>
      <c r="D141" s="175"/>
      <c r="E141" s="175"/>
      <c r="F141" s="175"/>
      <c r="G141" s="176"/>
    </row>
    <row r="144" spans="1:7" x14ac:dyDescent="0.25">
      <c r="A144" s="7"/>
    </row>
    <row r="145" spans="2:5" x14ac:dyDescent="0.25">
      <c r="B145" s="44"/>
      <c r="C145" s="44"/>
      <c r="D145" s="44"/>
      <c r="E145" s="44"/>
    </row>
  </sheetData>
  <mergeCells count="7">
    <mergeCell ref="A141:G141"/>
    <mergeCell ref="B139:G139"/>
    <mergeCell ref="B140:G140"/>
    <mergeCell ref="A9:B9"/>
    <mergeCell ref="B136:G136"/>
    <mergeCell ref="B137:G137"/>
    <mergeCell ref="B138:G138"/>
  </mergeCells>
  <printOptions horizontalCentered="1"/>
  <pageMargins left="0.25" right="0.25" top="0.75" bottom="0.75" header="0.3" footer="0.3"/>
  <pageSetup scale="48" fitToHeight="6" orientation="portrait" r:id="rId1"/>
  <headerFooter alignWithMargins="0">
    <oddHeader xml:space="preserve">&amp;C&amp;"Arial,Bold"&amp;14
</oddHeader>
    <oddFooter>&amp;C&amp;"Tahoma,Regular"&amp;11Page &amp;P of &amp;N</oddFooter>
  </headerFooter>
  <rowBreaks count="1" manualBreakCount="1">
    <brk id="6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105"/>
  <sheetViews>
    <sheetView view="pageBreakPreview" zoomScaleNormal="100" zoomScaleSheetLayoutView="100" workbookViewId="0">
      <selection activeCell="A6" sqref="A6:XFD6"/>
    </sheetView>
  </sheetViews>
  <sheetFormatPr defaultColWidth="9.140625" defaultRowHeight="15" x14ac:dyDescent="0.25"/>
  <cols>
    <col min="1" max="1" width="9.140625" style="8"/>
    <col min="2" max="2" width="39.7109375" style="8" customWidth="1"/>
    <col min="3" max="3" width="16" style="8" customWidth="1"/>
    <col min="4" max="4" width="14.5703125" style="8" customWidth="1"/>
    <col min="5" max="5" width="16.5703125" style="8" customWidth="1"/>
    <col min="6" max="15" width="8.85546875" style="15" customWidth="1"/>
    <col min="16" max="16384" width="9.140625" style="8"/>
  </cols>
  <sheetData>
    <row r="1" spans="1:15" s="4" customFormat="1" ht="15.75" x14ac:dyDescent="0.25">
      <c r="A1" s="82" t="s">
        <v>184</v>
      </c>
      <c r="B1" s="85"/>
      <c r="C1" s="160"/>
      <c r="D1" s="160"/>
      <c r="E1" s="160"/>
      <c r="F1" s="15"/>
      <c r="G1" s="15"/>
      <c r="H1" s="15"/>
      <c r="I1" s="15"/>
      <c r="J1" s="15"/>
      <c r="K1" s="15"/>
      <c r="L1" s="15"/>
      <c r="M1" s="15"/>
      <c r="N1" s="15"/>
      <c r="O1" s="15"/>
    </row>
    <row r="2" spans="1:15" s="4" customFormat="1" ht="15.75" x14ac:dyDescent="0.25">
      <c r="A2" s="82" t="str">
        <f>'A - Cost Summary'!A2:D2</f>
        <v>HCC - Ballroom Roof Project</v>
      </c>
      <c r="B2" s="82"/>
      <c r="C2" s="82"/>
      <c r="D2" s="82"/>
      <c r="E2" s="82"/>
      <c r="F2" s="82"/>
      <c r="G2" s="84"/>
      <c r="H2" s="85"/>
      <c r="I2" s="85"/>
      <c r="J2" s="85"/>
    </row>
    <row r="3" spans="1:15" s="4" customFormat="1" ht="15.75" x14ac:dyDescent="0.25">
      <c r="A3" s="82"/>
      <c r="B3" s="85"/>
      <c r="C3" s="85"/>
      <c r="D3" s="85"/>
      <c r="E3" s="85"/>
      <c r="F3" s="15"/>
      <c r="G3" s="15"/>
      <c r="H3" s="15"/>
      <c r="I3" s="15"/>
      <c r="J3" s="15"/>
      <c r="K3" s="15"/>
      <c r="L3" s="15"/>
      <c r="M3" s="15"/>
      <c r="N3" s="15"/>
      <c r="O3" s="15"/>
    </row>
    <row r="4" spans="1:15" s="4" customFormat="1" ht="15.75" x14ac:dyDescent="0.25">
      <c r="A4" s="82" t="s">
        <v>17</v>
      </c>
      <c r="B4" s="85"/>
      <c r="C4" s="160"/>
      <c r="D4" s="160"/>
      <c r="E4" s="160"/>
      <c r="F4" s="15"/>
      <c r="G4" s="15"/>
      <c r="H4" s="15"/>
      <c r="I4" s="15"/>
      <c r="J4" s="15"/>
      <c r="K4" s="15"/>
      <c r="L4" s="15"/>
      <c r="M4" s="15"/>
      <c r="N4" s="15"/>
      <c r="O4" s="15"/>
    </row>
    <row r="5" spans="1:15" s="4" customFormat="1" ht="15.75" x14ac:dyDescent="0.25">
      <c r="A5" s="82"/>
      <c r="B5" s="85"/>
      <c r="C5" s="160"/>
      <c r="D5" s="160"/>
      <c r="E5" s="160"/>
      <c r="F5" s="15"/>
      <c r="G5" s="15"/>
      <c r="H5" s="15"/>
      <c r="I5" s="15"/>
      <c r="J5" s="15"/>
      <c r="K5" s="15"/>
      <c r="L5" s="15"/>
      <c r="M5" s="15"/>
      <c r="N5" s="15"/>
      <c r="O5" s="15"/>
    </row>
    <row r="6" spans="1:15" s="4" customFormat="1" ht="15.75" x14ac:dyDescent="0.25">
      <c r="A6" s="86" t="s">
        <v>392</v>
      </c>
      <c r="B6" s="86"/>
      <c r="C6" s="86"/>
      <c r="D6" s="86"/>
      <c r="E6" s="86"/>
      <c r="F6" s="86"/>
      <c r="G6" s="84"/>
    </row>
    <row r="7" spans="1:15" s="4" customFormat="1" ht="15.75" x14ac:dyDescent="0.25">
      <c r="A7" s="86" t="s">
        <v>130</v>
      </c>
      <c r="B7" s="161"/>
      <c r="C7" s="160"/>
      <c r="D7" s="160"/>
      <c r="E7" s="160"/>
      <c r="F7" s="15"/>
      <c r="G7" s="15"/>
      <c r="H7" s="15"/>
      <c r="I7" s="15"/>
      <c r="J7" s="15"/>
      <c r="K7" s="15"/>
      <c r="L7" s="15"/>
      <c r="M7" s="15"/>
      <c r="N7" s="15"/>
      <c r="O7" s="15"/>
    </row>
    <row r="8" spans="1:15" s="4" customFormat="1" ht="15.75" x14ac:dyDescent="0.25">
      <c r="A8" s="86"/>
      <c r="B8" s="161"/>
      <c r="C8" s="160"/>
      <c r="D8" s="160"/>
      <c r="E8" s="160"/>
      <c r="F8" s="15"/>
      <c r="G8" s="15"/>
      <c r="H8" s="15"/>
      <c r="I8" s="15"/>
      <c r="J8" s="15"/>
      <c r="K8" s="15"/>
      <c r="L8" s="15"/>
      <c r="M8" s="15"/>
      <c r="N8" s="15"/>
      <c r="O8" s="15"/>
    </row>
    <row r="9" spans="1:15" s="14" customFormat="1" x14ac:dyDescent="0.25">
      <c r="A9" s="179" t="s">
        <v>133</v>
      </c>
      <c r="B9" s="179"/>
      <c r="C9" s="165">
        <v>2024</v>
      </c>
      <c r="D9" s="165">
        <v>2025</v>
      </c>
      <c r="E9" s="165">
        <v>2026</v>
      </c>
      <c r="F9" s="15"/>
      <c r="G9" s="15"/>
      <c r="H9" s="15"/>
      <c r="I9" s="15"/>
      <c r="J9" s="15"/>
      <c r="K9" s="15"/>
      <c r="L9" s="15"/>
      <c r="M9" s="15"/>
      <c r="N9" s="15"/>
      <c r="O9" s="15"/>
    </row>
    <row r="10" spans="1:15" ht="30" x14ac:dyDescent="0.25">
      <c r="A10" s="61"/>
      <c r="B10" s="62" t="s">
        <v>304</v>
      </c>
      <c r="C10" s="61" t="s">
        <v>30</v>
      </c>
      <c r="D10" s="61" t="s">
        <v>30</v>
      </c>
      <c r="E10" s="61" t="s">
        <v>30</v>
      </c>
      <c r="F10" s="90"/>
      <c r="G10" s="90"/>
    </row>
    <row r="11" spans="1:15" x14ac:dyDescent="0.25">
      <c r="A11" s="153">
        <v>1</v>
      </c>
      <c r="B11" s="9" t="s">
        <v>26</v>
      </c>
      <c r="C11" s="32" t="s">
        <v>23</v>
      </c>
      <c r="D11" s="32" t="s">
        <v>23</v>
      </c>
      <c r="E11" s="32" t="s">
        <v>23</v>
      </c>
      <c r="F11"/>
      <c r="G11"/>
    </row>
    <row r="12" spans="1:15" x14ac:dyDescent="0.25">
      <c r="A12" s="153">
        <v>2</v>
      </c>
      <c r="B12" s="9" t="s">
        <v>22</v>
      </c>
      <c r="C12" s="32" t="s">
        <v>23</v>
      </c>
      <c r="D12" s="32" t="s">
        <v>23</v>
      </c>
      <c r="E12" s="32" t="s">
        <v>23</v>
      </c>
      <c r="F12"/>
      <c r="G12"/>
    </row>
    <row r="13" spans="1:15" x14ac:dyDescent="0.25">
      <c r="A13" s="153">
        <v>3</v>
      </c>
      <c r="B13" s="9" t="s">
        <v>202</v>
      </c>
      <c r="C13" s="154"/>
      <c r="D13" s="154"/>
      <c r="E13" s="154"/>
      <c r="F13"/>
      <c r="G13"/>
    </row>
    <row r="14" spans="1:15" x14ac:dyDescent="0.25">
      <c r="A14" s="153">
        <v>4</v>
      </c>
      <c r="B14" s="9" t="s">
        <v>12</v>
      </c>
      <c r="C14" s="154"/>
      <c r="D14" s="154"/>
      <c r="E14" s="154"/>
      <c r="F14"/>
      <c r="G14"/>
    </row>
    <row r="15" spans="1:15" x14ac:dyDescent="0.25">
      <c r="A15" s="153">
        <v>5</v>
      </c>
      <c r="B15" s="9" t="s">
        <v>31</v>
      </c>
      <c r="C15" s="154"/>
      <c r="D15" s="154"/>
      <c r="E15" s="154"/>
      <c r="F15"/>
      <c r="G15"/>
    </row>
    <row r="16" spans="1:15" x14ac:dyDescent="0.25">
      <c r="A16" s="153">
        <v>6</v>
      </c>
      <c r="B16" s="9" t="s">
        <v>203</v>
      </c>
      <c r="C16" s="154"/>
      <c r="D16" s="154"/>
      <c r="E16" s="154"/>
      <c r="F16"/>
      <c r="G16"/>
    </row>
    <row r="17" spans="1:6" x14ac:dyDescent="0.25">
      <c r="A17" s="153">
        <v>7</v>
      </c>
      <c r="B17" s="9" t="s">
        <v>101</v>
      </c>
      <c r="C17" s="155"/>
      <c r="D17" s="155"/>
      <c r="E17" s="155"/>
    </row>
    <row r="18" spans="1:6" x14ac:dyDescent="0.25">
      <c r="A18" s="153">
        <v>8</v>
      </c>
      <c r="B18" s="13" t="s">
        <v>102</v>
      </c>
      <c r="C18" s="155"/>
      <c r="D18" s="155"/>
      <c r="E18" s="155"/>
    </row>
    <row r="19" spans="1:6" x14ac:dyDescent="0.25">
      <c r="A19" s="153">
        <v>9</v>
      </c>
      <c r="B19" s="9" t="s">
        <v>238</v>
      </c>
      <c r="C19" s="155"/>
      <c r="D19" s="155"/>
      <c r="E19" s="155"/>
    </row>
    <row r="20" spans="1:6" x14ac:dyDescent="0.25">
      <c r="A20" s="153">
        <v>10</v>
      </c>
      <c r="B20" s="9" t="s">
        <v>103</v>
      </c>
      <c r="C20" s="155"/>
      <c r="D20" s="155"/>
      <c r="E20" s="155"/>
    </row>
    <row r="21" spans="1:6" x14ac:dyDescent="0.25">
      <c r="A21" s="153">
        <v>11</v>
      </c>
      <c r="B21" s="9" t="s">
        <v>27</v>
      </c>
      <c r="C21" s="155"/>
      <c r="D21" s="155"/>
      <c r="E21" s="155"/>
    </row>
    <row r="22" spans="1:6" x14ac:dyDescent="0.25">
      <c r="A22" s="153">
        <v>12</v>
      </c>
      <c r="B22" s="9" t="s">
        <v>28</v>
      </c>
      <c r="C22" s="155"/>
      <c r="D22" s="155"/>
      <c r="E22" s="155"/>
    </row>
    <row r="23" spans="1:6" x14ac:dyDescent="0.25">
      <c r="A23" s="153">
        <v>13</v>
      </c>
      <c r="B23" s="9" t="s">
        <v>0</v>
      </c>
      <c r="C23" s="155"/>
      <c r="D23" s="155"/>
      <c r="E23" s="155"/>
    </row>
    <row r="24" spans="1:6" x14ac:dyDescent="0.25">
      <c r="A24" s="153">
        <v>14</v>
      </c>
      <c r="B24" s="9" t="s">
        <v>1</v>
      </c>
      <c r="C24" s="155"/>
      <c r="D24" s="155"/>
      <c r="E24" s="155"/>
    </row>
    <row r="25" spans="1:6" x14ac:dyDescent="0.25">
      <c r="A25" s="153">
        <v>15</v>
      </c>
      <c r="B25" s="9" t="s">
        <v>25</v>
      </c>
      <c r="C25" s="155"/>
      <c r="D25" s="155"/>
      <c r="E25" s="155"/>
    </row>
    <row r="26" spans="1:6" x14ac:dyDescent="0.25">
      <c r="A26" s="153">
        <v>16</v>
      </c>
      <c r="B26" s="9" t="s">
        <v>8</v>
      </c>
      <c r="C26" s="155"/>
      <c r="D26" s="155"/>
      <c r="E26" s="155"/>
    </row>
    <row r="27" spans="1:6" x14ac:dyDescent="0.25">
      <c r="A27" s="153">
        <v>17</v>
      </c>
      <c r="B27" s="9" t="s">
        <v>305</v>
      </c>
      <c r="C27" s="155"/>
      <c r="D27" s="155"/>
      <c r="E27" s="155"/>
    </row>
    <row r="28" spans="1:6" x14ac:dyDescent="0.25">
      <c r="A28" s="153">
        <v>18</v>
      </c>
      <c r="B28" s="9" t="s">
        <v>204</v>
      </c>
      <c r="C28" s="155"/>
      <c r="D28" s="155"/>
      <c r="E28" s="155"/>
    </row>
    <row r="29" spans="1:6" x14ac:dyDescent="0.25">
      <c r="A29" s="153">
        <v>19</v>
      </c>
      <c r="B29" s="9" t="s">
        <v>33</v>
      </c>
      <c r="C29" s="155"/>
      <c r="D29" s="155"/>
      <c r="E29" s="155"/>
    </row>
    <row r="30" spans="1:6" x14ac:dyDescent="0.25">
      <c r="A30" s="153">
        <v>20</v>
      </c>
      <c r="B30" s="9" t="s">
        <v>303</v>
      </c>
      <c r="C30" s="155"/>
      <c r="D30" s="155"/>
      <c r="E30" s="155"/>
    </row>
    <row r="31" spans="1:6" x14ac:dyDescent="0.25">
      <c r="A31" s="153">
        <v>21</v>
      </c>
      <c r="B31" s="9" t="s">
        <v>231</v>
      </c>
      <c r="C31" s="155"/>
      <c r="D31" s="155"/>
      <c r="E31" s="155"/>
    </row>
    <row r="32" spans="1:6" x14ac:dyDescent="0.25">
      <c r="A32" s="153">
        <v>22</v>
      </c>
      <c r="B32" s="9" t="s">
        <v>32</v>
      </c>
      <c r="C32" s="155"/>
      <c r="D32" s="155"/>
      <c r="E32" s="155"/>
      <c r="F32" s="152"/>
    </row>
    <row r="33" spans="1:15" s="76" customFormat="1" x14ac:dyDescent="0.25">
      <c r="A33" s="153">
        <v>23</v>
      </c>
      <c r="B33" s="9" t="s">
        <v>32</v>
      </c>
      <c r="C33" s="155"/>
      <c r="D33" s="155"/>
      <c r="E33" s="155"/>
      <c r="F33"/>
      <c r="G33"/>
      <c r="H33" s="90"/>
      <c r="I33" s="90"/>
      <c r="J33" s="90"/>
      <c r="K33" s="90"/>
      <c r="L33" s="90"/>
      <c r="M33" s="90"/>
      <c r="N33" s="90"/>
      <c r="O33" s="90"/>
    </row>
    <row r="34" spans="1:15" ht="45" x14ac:dyDescent="0.25">
      <c r="A34" s="157"/>
      <c r="B34" s="158" t="s">
        <v>214</v>
      </c>
      <c r="C34" s="159" t="s">
        <v>216</v>
      </c>
      <c r="D34" s="159" t="s">
        <v>216</v>
      </c>
      <c r="E34" s="159" t="s">
        <v>216</v>
      </c>
      <c r="F34" s="90"/>
      <c r="G34" s="90"/>
    </row>
    <row r="35" spans="1:15" x14ac:dyDescent="0.25">
      <c r="A35" s="153">
        <v>24</v>
      </c>
      <c r="B35" s="9" t="s">
        <v>18</v>
      </c>
      <c r="C35" s="155"/>
      <c r="D35" s="155"/>
      <c r="E35" s="155"/>
      <c r="F35"/>
      <c r="G35"/>
    </row>
    <row r="36" spans="1:15" x14ac:dyDescent="0.25">
      <c r="A36" s="153">
        <v>25</v>
      </c>
      <c r="B36" s="9" t="s">
        <v>19</v>
      </c>
      <c r="C36" s="155"/>
      <c r="D36" s="155"/>
      <c r="E36" s="155"/>
      <c r="F36"/>
      <c r="G36"/>
    </row>
    <row r="37" spans="1:15" x14ac:dyDescent="0.25">
      <c r="A37" s="153">
        <v>26</v>
      </c>
      <c r="B37" s="9" t="s">
        <v>20</v>
      </c>
      <c r="C37" s="155"/>
      <c r="D37" s="155"/>
      <c r="E37" s="155"/>
      <c r="F37"/>
      <c r="G37"/>
    </row>
    <row r="38" spans="1:15" x14ac:dyDescent="0.25">
      <c r="A38" s="153">
        <v>27</v>
      </c>
      <c r="B38" s="9" t="s">
        <v>21</v>
      </c>
      <c r="C38" s="155"/>
      <c r="D38" s="155"/>
      <c r="E38" s="155"/>
      <c r="F38"/>
      <c r="G38"/>
    </row>
    <row r="39" spans="1:15" x14ac:dyDescent="0.25">
      <c r="A39" s="153">
        <v>28</v>
      </c>
      <c r="B39" s="9" t="s">
        <v>318</v>
      </c>
      <c r="C39" s="155"/>
      <c r="D39" s="155"/>
      <c r="E39" s="155"/>
      <c r="F39"/>
      <c r="G39"/>
    </row>
    <row r="40" spans="1:15" x14ac:dyDescent="0.25">
      <c r="A40" s="153">
        <v>29</v>
      </c>
      <c r="B40" s="9" t="s">
        <v>34</v>
      </c>
      <c r="C40" s="155"/>
      <c r="D40" s="155"/>
      <c r="E40" s="155"/>
      <c r="F40"/>
      <c r="G40"/>
    </row>
    <row r="41" spans="1:15" x14ac:dyDescent="0.25">
      <c r="A41" s="153">
        <v>30</v>
      </c>
      <c r="B41" s="9" t="s">
        <v>215</v>
      </c>
      <c r="C41" s="155"/>
      <c r="D41" s="155"/>
      <c r="E41" s="155"/>
      <c r="F41"/>
      <c r="G41"/>
    </row>
    <row r="42" spans="1:15" x14ac:dyDescent="0.25">
      <c r="A42" s="162">
        <v>31</v>
      </c>
      <c r="B42" s="156" t="s">
        <v>215</v>
      </c>
      <c r="C42" s="163"/>
      <c r="D42" s="163"/>
      <c r="E42" s="163"/>
      <c r="F42"/>
      <c r="G42"/>
    </row>
    <row r="43" spans="1:15" x14ac:dyDescent="0.25">
      <c r="A43" s="180"/>
      <c r="B43" s="180"/>
      <c r="C43" s="151"/>
      <c r="D43" s="151"/>
      <c r="E43" s="151"/>
      <c r="F43" s="164"/>
      <c r="G43" s="164"/>
    </row>
    <row r="44" spans="1:15" x14ac:dyDescent="0.25">
      <c r="A44" s="14" t="s">
        <v>73</v>
      </c>
      <c r="B44" s="160"/>
      <c r="C44"/>
      <c r="D44"/>
      <c r="E44"/>
      <c r="F44"/>
      <c r="G44"/>
    </row>
    <row r="45" spans="1:15" x14ac:dyDescent="0.25">
      <c r="A45" s="166">
        <v>1</v>
      </c>
      <c r="B45" s="177" t="s">
        <v>331</v>
      </c>
      <c r="C45" s="177"/>
      <c r="D45" s="177"/>
      <c r="E45" s="177"/>
      <c r="F45" s="148"/>
      <c r="G45" s="148"/>
    </row>
    <row r="46" spans="1:15" x14ac:dyDescent="0.25">
      <c r="A46" s="166">
        <v>2</v>
      </c>
      <c r="B46" s="177" t="s">
        <v>332</v>
      </c>
      <c r="C46" s="177"/>
      <c r="D46" s="177"/>
      <c r="E46" s="177"/>
      <c r="F46" s="148"/>
      <c r="G46" s="148"/>
    </row>
    <row r="47" spans="1:15" x14ac:dyDescent="0.25">
      <c r="A47" s="166">
        <v>3</v>
      </c>
      <c r="B47" s="177" t="s">
        <v>96</v>
      </c>
      <c r="C47" s="177"/>
      <c r="D47" s="177"/>
      <c r="E47" s="177"/>
      <c r="F47" s="167"/>
      <c r="G47" s="167"/>
    </row>
    <row r="48" spans="1:15" x14ac:dyDescent="0.25">
      <c r="A48" s="166">
        <v>4</v>
      </c>
      <c r="B48" s="177" t="s">
        <v>333</v>
      </c>
      <c r="C48" s="177"/>
      <c r="D48" s="177"/>
      <c r="E48" s="177"/>
      <c r="F48" s="167"/>
      <c r="G48" s="167"/>
    </row>
    <row r="49" spans="1:5" x14ac:dyDescent="0.25">
      <c r="A49" s="81">
        <v>5</v>
      </c>
      <c r="B49" s="181" t="s">
        <v>375</v>
      </c>
      <c r="C49" s="181"/>
      <c r="D49" s="181"/>
      <c r="E49" s="181"/>
    </row>
    <row r="50" spans="1:5" x14ac:dyDescent="0.25">
      <c r="A50" s="81">
        <v>6</v>
      </c>
      <c r="B50" s="181" t="s">
        <v>334</v>
      </c>
      <c r="C50" s="181"/>
      <c r="D50" s="181"/>
      <c r="E50" s="181"/>
    </row>
    <row r="51" spans="1:5" x14ac:dyDescent="0.25">
      <c r="A51" s="81">
        <v>7</v>
      </c>
      <c r="B51" s="181" t="s">
        <v>376</v>
      </c>
      <c r="C51" s="181"/>
      <c r="D51" s="181"/>
      <c r="E51" s="181"/>
    </row>
    <row r="52" spans="1:5" x14ac:dyDescent="0.25">
      <c r="A52" s="81"/>
      <c r="B52" s="181"/>
      <c r="C52" s="181"/>
      <c r="D52" s="181"/>
      <c r="E52" s="181"/>
    </row>
    <row r="53" spans="1:5" x14ac:dyDescent="0.25">
      <c r="A53" s="15"/>
      <c r="B53" s="15"/>
      <c r="C53" s="15"/>
      <c r="D53" s="15"/>
      <c r="E53" s="15"/>
    </row>
    <row r="54" spans="1:5" x14ac:dyDescent="0.25">
      <c r="A54" s="15"/>
      <c r="B54" s="15"/>
      <c r="C54" s="15"/>
      <c r="D54" s="15"/>
      <c r="E54" s="15"/>
    </row>
    <row r="55" spans="1:5" x14ac:dyDescent="0.25">
      <c r="A55" s="15"/>
      <c r="B55" s="15"/>
      <c r="C55" s="15"/>
      <c r="D55" s="15"/>
      <c r="E55" s="15"/>
    </row>
    <row r="56" spans="1:5" x14ac:dyDescent="0.25">
      <c r="A56" s="15"/>
      <c r="B56" s="15"/>
      <c r="C56" s="15"/>
      <c r="D56" s="15"/>
      <c r="E56" s="15"/>
    </row>
    <row r="57" spans="1:5" x14ac:dyDescent="0.25">
      <c r="A57" s="15"/>
      <c r="B57" s="15"/>
      <c r="C57" s="15"/>
      <c r="D57" s="15"/>
      <c r="E57" s="15"/>
    </row>
    <row r="58" spans="1:5" x14ac:dyDescent="0.25">
      <c r="A58" s="15"/>
      <c r="B58" s="15"/>
      <c r="C58" s="15"/>
      <c r="D58" s="15"/>
      <c r="E58" s="15"/>
    </row>
    <row r="59" spans="1:5" x14ac:dyDescent="0.25">
      <c r="A59" s="15"/>
      <c r="B59" s="15"/>
      <c r="C59" s="15"/>
      <c r="D59" s="15"/>
      <c r="E59" s="15"/>
    </row>
    <row r="60" spans="1:5" x14ac:dyDescent="0.25">
      <c r="A60" s="15"/>
      <c r="B60" s="15"/>
      <c r="C60" s="15"/>
      <c r="D60" s="15"/>
      <c r="E60" s="15"/>
    </row>
    <row r="61" spans="1:5" x14ac:dyDescent="0.25">
      <c r="A61" s="15"/>
      <c r="B61" s="15"/>
      <c r="C61" s="15"/>
      <c r="D61" s="15"/>
      <c r="E61" s="15"/>
    </row>
    <row r="62" spans="1:5" x14ac:dyDescent="0.25">
      <c r="A62" s="15"/>
      <c r="B62" s="15"/>
      <c r="C62" s="15"/>
      <c r="D62" s="15"/>
      <c r="E62" s="15"/>
    </row>
    <row r="63" spans="1:5" x14ac:dyDescent="0.25">
      <c r="A63" s="15"/>
      <c r="B63" s="15"/>
      <c r="C63" s="15"/>
      <c r="D63" s="15"/>
      <c r="E63" s="15"/>
    </row>
    <row r="64" spans="1:5" x14ac:dyDescent="0.25">
      <c r="A64" s="15"/>
      <c r="B64" s="15"/>
      <c r="C64" s="15"/>
      <c r="D64" s="15"/>
      <c r="E64" s="15"/>
    </row>
    <row r="65" spans="1:5" x14ac:dyDescent="0.25">
      <c r="A65" s="15"/>
      <c r="B65" s="15"/>
      <c r="C65" s="15"/>
      <c r="D65" s="15"/>
      <c r="E65" s="15"/>
    </row>
    <row r="66" spans="1:5" x14ac:dyDescent="0.25">
      <c r="A66" s="15"/>
      <c r="B66" s="15"/>
      <c r="C66" s="15"/>
      <c r="D66" s="15"/>
      <c r="E66" s="15"/>
    </row>
    <row r="67" spans="1:5" x14ac:dyDescent="0.25">
      <c r="A67" s="15"/>
      <c r="B67" s="15"/>
      <c r="C67" s="15"/>
      <c r="D67" s="15"/>
      <c r="E67" s="15"/>
    </row>
    <row r="68" spans="1:5" x14ac:dyDescent="0.25">
      <c r="A68" s="15"/>
      <c r="B68" s="15"/>
      <c r="C68" s="15"/>
      <c r="D68" s="15"/>
      <c r="E68" s="15"/>
    </row>
    <row r="69" spans="1:5" x14ac:dyDescent="0.25">
      <c r="A69" s="15"/>
      <c r="B69" s="15"/>
      <c r="C69" s="15"/>
      <c r="D69" s="15"/>
      <c r="E69" s="15"/>
    </row>
    <row r="70" spans="1:5" x14ac:dyDescent="0.25">
      <c r="A70" s="15"/>
      <c r="B70" s="15"/>
      <c r="C70" s="15"/>
      <c r="D70" s="15"/>
      <c r="E70" s="15"/>
    </row>
    <row r="71" spans="1:5" x14ac:dyDescent="0.25">
      <c r="A71" s="15"/>
      <c r="B71" s="15"/>
      <c r="C71" s="15"/>
      <c r="D71" s="15"/>
      <c r="E71" s="15"/>
    </row>
    <row r="72" spans="1:5" x14ac:dyDescent="0.25">
      <c r="A72" s="15"/>
      <c r="B72" s="15"/>
      <c r="C72" s="15"/>
      <c r="D72" s="15"/>
      <c r="E72" s="15"/>
    </row>
    <row r="73" spans="1:5" x14ac:dyDescent="0.25">
      <c r="A73" s="15"/>
      <c r="B73" s="15"/>
      <c r="C73" s="15"/>
      <c r="D73" s="15"/>
      <c r="E73" s="15"/>
    </row>
    <row r="74" spans="1:5" x14ac:dyDescent="0.25">
      <c r="A74" s="15"/>
      <c r="B74" s="15"/>
      <c r="C74" s="15"/>
      <c r="D74" s="15"/>
      <c r="E74" s="15"/>
    </row>
    <row r="75" spans="1:5" x14ac:dyDescent="0.25">
      <c r="A75" s="15"/>
      <c r="B75" s="15"/>
      <c r="C75" s="15"/>
      <c r="D75" s="15"/>
      <c r="E75" s="15"/>
    </row>
    <row r="76" spans="1:5" x14ac:dyDescent="0.25">
      <c r="A76" s="15"/>
      <c r="B76" s="15"/>
      <c r="C76" s="15"/>
      <c r="D76" s="15"/>
      <c r="E76" s="15"/>
    </row>
    <row r="77" spans="1:5" x14ac:dyDescent="0.25">
      <c r="A77" s="15"/>
      <c r="B77" s="15"/>
      <c r="C77" s="15"/>
      <c r="D77" s="15"/>
      <c r="E77" s="15"/>
    </row>
    <row r="78" spans="1:5" x14ac:dyDescent="0.25">
      <c r="A78" s="15"/>
      <c r="B78" s="15"/>
      <c r="C78" s="15"/>
      <c r="D78" s="15"/>
      <c r="E78" s="15"/>
    </row>
    <row r="79" spans="1:5" x14ac:dyDescent="0.25">
      <c r="A79" s="15"/>
      <c r="B79" s="15"/>
      <c r="C79" s="15"/>
      <c r="D79" s="15"/>
      <c r="E79" s="15"/>
    </row>
    <row r="80" spans="1:5" x14ac:dyDescent="0.25">
      <c r="A80" s="15"/>
      <c r="B80" s="15"/>
      <c r="C80" s="15"/>
      <c r="D80" s="15"/>
      <c r="E80" s="15"/>
    </row>
    <row r="81" spans="1:5" x14ac:dyDescent="0.25">
      <c r="A81" s="15"/>
      <c r="B81" s="15"/>
      <c r="C81" s="15"/>
      <c r="D81" s="15"/>
      <c r="E81" s="15"/>
    </row>
    <row r="82" spans="1:5" x14ac:dyDescent="0.25">
      <c r="A82" s="15"/>
      <c r="B82" s="15"/>
      <c r="C82" s="15"/>
      <c r="D82" s="15"/>
      <c r="E82" s="15"/>
    </row>
    <row r="83" spans="1:5" x14ac:dyDescent="0.25">
      <c r="A83" s="15"/>
      <c r="B83" s="15"/>
      <c r="C83" s="15"/>
      <c r="D83" s="15"/>
      <c r="E83" s="15"/>
    </row>
    <row r="84" spans="1:5" x14ac:dyDescent="0.25">
      <c r="A84" s="15"/>
      <c r="B84" s="15"/>
      <c r="C84" s="15"/>
      <c r="D84" s="15"/>
      <c r="E84" s="15"/>
    </row>
    <row r="85" spans="1:5" x14ac:dyDescent="0.25">
      <c r="A85" s="15"/>
      <c r="B85" s="15"/>
      <c r="C85" s="15"/>
      <c r="D85" s="15"/>
      <c r="E85" s="15"/>
    </row>
    <row r="86" spans="1:5" x14ac:dyDescent="0.25">
      <c r="A86" s="15"/>
      <c r="B86" s="15"/>
      <c r="C86" s="15"/>
      <c r="D86" s="15"/>
      <c r="E86" s="15"/>
    </row>
    <row r="87" spans="1:5" x14ac:dyDescent="0.25">
      <c r="A87" s="15"/>
      <c r="B87" s="15"/>
      <c r="C87" s="15"/>
      <c r="D87" s="15"/>
      <c r="E87" s="15"/>
    </row>
    <row r="88" spans="1:5" x14ac:dyDescent="0.25">
      <c r="A88" s="15"/>
      <c r="B88" s="15"/>
      <c r="C88" s="15"/>
      <c r="D88" s="15"/>
      <c r="E88" s="15"/>
    </row>
    <row r="89" spans="1:5" s="15" customFormat="1" ht="12.75" x14ac:dyDescent="0.2"/>
    <row r="90" spans="1:5" s="15" customFormat="1" ht="12.75" x14ac:dyDescent="0.2"/>
    <row r="91" spans="1:5" s="15" customFormat="1" ht="12.75" x14ac:dyDescent="0.2"/>
    <row r="92" spans="1:5" s="15" customFormat="1" ht="12.75" x14ac:dyDescent="0.2"/>
    <row r="93" spans="1:5" s="15" customFormat="1" ht="12.75" x14ac:dyDescent="0.2"/>
    <row r="94" spans="1:5" s="15" customFormat="1" ht="12.75" x14ac:dyDescent="0.2"/>
    <row r="95" spans="1:5" s="15" customFormat="1" ht="12.75" x14ac:dyDescent="0.2"/>
    <row r="96" spans="1:5" s="15" customFormat="1" ht="12.75" x14ac:dyDescent="0.2"/>
    <row r="97" s="15" customFormat="1" ht="12.75" x14ac:dyDescent="0.2"/>
    <row r="98" s="15" customFormat="1" ht="12.75" x14ac:dyDescent="0.2"/>
    <row r="99" s="15" customFormat="1" ht="12.75" x14ac:dyDescent="0.2"/>
    <row r="100" s="15" customFormat="1" ht="12.75" x14ac:dyDescent="0.2"/>
    <row r="101" s="15" customFormat="1" ht="12.75" x14ac:dyDescent="0.2"/>
    <row r="102" s="15" customFormat="1" ht="12.75" x14ac:dyDescent="0.2"/>
    <row r="103" s="15" customFormat="1" ht="12.75" x14ac:dyDescent="0.2"/>
    <row r="104" s="15" customFormat="1" ht="12.75" x14ac:dyDescent="0.2"/>
    <row r="105" s="15" customFormat="1" ht="12.75" x14ac:dyDescent="0.2"/>
  </sheetData>
  <mergeCells count="10">
    <mergeCell ref="B52:E52"/>
    <mergeCell ref="B51:E51"/>
    <mergeCell ref="B47:E47"/>
    <mergeCell ref="B48:E48"/>
    <mergeCell ref="B49:E49"/>
    <mergeCell ref="A9:B9"/>
    <mergeCell ref="A43:B43"/>
    <mergeCell ref="B45:E45"/>
    <mergeCell ref="B46:E46"/>
    <mergeCell ref="B50:E50"/>
  </mergeCells>
  <phoneticPr fontId="0" type="noConversion"/>
  <pageMargins left="0.6" right="0.75" top="0.55000000000000004" bottom="0.5" header="0.5" footer="0.25"/>
  <pageSetup scale="50" orientation="landscape" r:id="rId1"/>
  <headerFooter alignWithMargins="0">
    <oddHeader xml:space="preserve">&amp;C&amp;"Arial,Bold"&amp;14
</oddHeader>
    <oddFooter>&amp;C&amp;"Tahoma,Regular"&amp;11Page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97"/>
  <sheetViews>
    <sheetView view="pageBreakPreview" zoomScaleNormal="100" zoomScaleSheetLayoutView="100" workbookViewId="0">
      <selection activeCell="Z38" sqref="Z38"/>
    </sheetView>
  </sheetViews>
  <sheetFormatPr defaultColWidth="9.140625" defaultRowHeight="15" x14ac:dyDescent="0.25"/>
  <cols>
    <col min="1" max="1" width="9" style="26" customWidth="1"/>
    <col min="2" max="2" width="38" style="26" customWidth="1"/>
    <col min="3" max="3" width="28.5703125" style="26" customWidth="1"/>
    <col min="4" max="4" width="12.7109375" style="26" customWidth="1"/>
    <col min="5" max="5" width="7.28515625" style="31" bestFit="1" customWidth="1"/>
    <col min="6" max="16384" width="9.140625" style="8"/>
  </cols>
  <sheetData>
    <row r="1" spans="1:41" s="4" customFormat="1" ht="15.75" x14ac:dyDescent="0.25">
      <c r="A1" s="170" t="s">
        <v>185</v>
      </c>
      <c r="B1" s="170"/>
      <c r="C1" s="170"/>
      <c r="D1" s="170"/>
      <c r="E1" s="17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row>
    <row r="2" spans="1:41" s="4" customFormat="1" ht="15.75" x14ac:dyDescent="0.25">
      <c r="A2" s="170" t="str">
        <f>'A - Cost Summary'!A2:D2</f>
        <v>HCC - Ballroom Roof Project</v>
      </c>
      <c r="B2" s="170"/>
      <c r="C2" s="170"/>
      <c r="D2" s="170"/>
      <c r="E2" s="17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row>
    <row r="3" spans="1:41" s="4" customFormat="1" ht="15.75" x14ac:dyDescent="0.25">
      <c r="A3" s="170"/>
      <c r="B3" s="170"/>
      <c r="C3" s="170"/>
      <c r="D3" s="170"/>
      <c r="E3" s="17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row>
    <row r="4" spans="1:41" s="4" customFormat="1" ht="15.75" x14ac:dyDescent="0.25">
      <c r="A4" s="170" t="s">
        <v>118</v>
      </c>
      <c r="B4" s="170"/>
      <c r="C4" s="170"/>
      <c r="D4" s="170"/>
      <c r="E4" s="17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row>
    <row r="5" spans="1:41" s="4" customFormat="1" ht="15.75" x14ac:dyDescent="0.25">
      <c r="A5" s="117"/>
      <c r="B5" s="117"/>
      <c r="C5" s="117"/>
      <c r="D5" s="117"/>
      <c r="E5" s="117"/>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row>
    <row r="6" spans="1:41" s="205" customFormat="1" ht="15.75" x14ac:dyDescent="0.25">
      <c r="A6" s="203" t="s">
        <v>392</v>
      </c>
      <c r="B6" s="203"/>
      <c r="C6" s="203"/>
      <c r="D6" s="203"/>
      <c r="E6" s="203"/>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row>
    <row r="7" spans="1:41" s="4" customFormat="1" ht="15.75" x14ac:dyDescent="0.25">
      <c r="A7" s="171" t="s">
        <v>130</v>
      </c>
      <c r="B7" s="171"/>
      <c r="C7" s="171"/>
      <c r="D7" s="171"/>
      <c r="E7" s="171"/>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row>
    <row r="8" spans="1:41" s="4" customFormat="1" ht="15.75" x14ac:dyDescent="0.25">
      <c r="A8" s="51"/>
      <c r="B8" s="51"/>
      <c r="C8" s="51"/>
      <c r="D8" s="51"/>
      <c r="E8" s="51"/>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row>
    <row r="9" spans="1:41" s="14" customFormat="1" x14ac:dyDescent="0.25">
      <c r="A9" s="182" t="s">
        <v>133</v>
      </c>
      <c r="B9" s="182"/>
      <c r="C9" s="106"/>
      <c r="D9" s="106"/>
      <c r="E9" s="106"/>
      <c r="F9" s="184">
        <v>2024</v>
      </c>
      <c r="G9" s="184"/>
      <c r="H9" s="184"/>
      <c r="I9" s="184"/>
      <c r="J9" s="184"/>
      <c r="K9" s="184"/>
      <c r="L9" s="184"/>
      <c r="M9" s="184"/>
      <c r="N9" s="184"/>
      <c r="O9" s="184"/>
      <c r="P9" s="184"/>
      <c r="Q9" s="184"/>
      <c r="R9" s="184">
        <f>F9+1</f>
        <v>2025</v>
      </c>
      <c r="S9" s="184"/>
      <c r="T9" s="184"/>
      <c r="U9" s="184"/>
      <c r="V9" s="184"/>
      <c r="W9" s="184"/>
      <c r="X9" s="184"/>
      <c r="Y9" s="184"/>
      <c r="Z9" s="184"/>
      <c r="AA9" s="184"/>
      <c r="AB9" s="184"/>
      <c r="AC9" s="184"/>
      <c r="AD9" s="184">
        <f>R9+1</f>
        <v>2026</v>
      </c>
      <c r="AE9" s="184"/>
      <c r="AF9" s="184"/>
      <c r="AG9" s="184"/>
      <c r="AH9" s="184"/>
      <c r="AI9" s="184"/>
      <c r="AJ9" s="184"/>
      <c r="AK9" s="184"/>
      <c r="AL9" s="184"/>
      <c r="AM9" s="184"/>
      <c r="AN9" s="184"/>
      <c r="AO9" s="184"/>
    </row>
    <row r="10" spans="1:41" s="76" customFormat="1" x14ac:dyDescent="0.25">
      <c r="A10" s="60" t="s">
        <v>119</v>
      </c>
      <c r="B10" s="112"/>
      <c r="C10" s="60"/>
      <c r="D10" s="60" t="s">
        <v>120</v>
      </c>
      <c r="E10" s="60" t="s">
        <v>120</v>
      </c>
      <c r="F10" s="60" t="s">
        <v>306</v>
      </c>
      <c r="G10" s="60" t="s">
        <v>307</v>
      </c>
      <c r="H10" s="60" t="s">
        <v>308</v>
      </c>
      <c r="I10" s="60" t="s">
        <v>309</v>
      </c>
      <c r="J10" s="60" t="s">
        <v>310</v>
      </c>
      <c r="K10" s="60" t="s">
        <v>311</v>
      </c>
      <c r="L10" s="60" t="s">
        <v>312</v>
      </c>
      <c r="M10" s="60" t="s">
        <v>313</v>
      </c>
      <c r="N10" s="60" t="s">
        <v>314</v>
      </c>
      <c r="O10" s="60" t="s">
        <v>315</v>
      </c>
      <c r="P10" s="60" t="s">
        <v>316</v>
      </c>
      <c r="Q10" s="60" t="s">
        <v>317</v>
      </c>
      <c r="R10" s="60" t="s">
        <v>306</v>
      </c>
      <c r="S10" s="60" t="s">
        <v>307</v>
      </c>
      <c r="T10" s="60" t="s">
        <v>308</v>
      </c>
      <c r="U10" s="60" t="s">
        <v>309</v>
      </c>
      <c r="V10" s="60" t="s">
        <v>310</v>
      </c>
      <c r="W10" s="60" t="s">
        <v>311</v>
      </c>
      <c r="X10" s="60" t="s">
        <v>312</v>
      </c>
      <c r="Y10" s="60" t="s">
        <v>313</v>
      </c>
      <c r="Z10" s="60" t="s">
        <v>314</v>
      </c>
      <c r="AA10" s="60" t="s">
        <v>315</v>
      </c>
      <c r="AB10" s="60" t="s">
        <v>316</v>
      </c>
      <c r="AC10" s="60" t="s">
        <v>317</v>
      </c>
      <c r="AD10" s="60" t="s">
        <v>306</v>
      </c>
      <c r="AE10" s="60" t="s">
        <v>307</v>
      </c>
      <c r="AF10" s="60" t="s">
        <v>308</v>
      </c>
      <c r="AG10" s="60" t="s">
        <v>309</v>
      </c>
      <c r="AH10" s="60" t="s">
        <v>310</v>
      </c>
      <c r="AI10" s="60" t="s">
        <v>311</v>
      </c>
      <c r="AJ10" s="60" t="s">
        <v>312</v>
      </c>
      <c r="AK10" s="60" t="s">
        <v>313</v>
      </c>
      <c r="AL10" s="60" t="s">
        <v>314</v>
      </c>
      <c r="AM10" s="60" t="s">
        <v>315</v>
      </c>
      <c r="AN10" s="60" t="s">
        <v>316</v>
      </c>
      <c r="AO10" s="60" t="s">
        <v>317</v>
      </c>
    </row>
    <row r="11" spans="1:41" s="76" customFormat="1" x14ac:dyDescent="0.25">
      <c r="A11" s="110" t="s">
        <v>121</v>
      </c>
      <c r="B11" s="111" t="s">
        <v>29</v>
      </c>
      <c r="C11" s="110" t="s">
        <v>122</v>
      </c>
      <c r="D11" s="110" t="s">
        <v>123</v>
      </c>
      <c r="E11" s="110" t="s">
        <v>227</v>
      </c>
      <c r="F11" s="110" t="s">
        <v>294</v>
      </c>
      <c r="G11" s="110" t="s">
        <v>294</v>
      </c>
      <c r="H11" s="110" t="s">
        <v>294</v>
      </c>
      <c r="I11" s="110" t="s">
        <v>294</v>
      </c>
      <c r="J11" s="110" t="s">
        <v>294</v>
      </c>
      <c r="K11" s="110" t="s">
        <v>294</v>
      </c>
      <c r="L11" s="110" t="s">
        <v>294</v>
      </c>
      <c r="M11" s="110" t="s">
        <v>294</v>
      </c>
      <c r="N11" s="110" t="s">
        <v>294</v>
      </c>
      <c r="O11" s="110" t="s">
        <v>294</v>
      </c>
      <c r="P11" s="110" t="s">
        <v>294</v>
      </c>
      <c r="Q11" s="110" t="s">
        <v>294</v>
      </c>
      <c r="R11" s="110" t="s">
        <v>294</v>
      </c>
      <c r="S11" s="110" t="s">
        <v>294</v>
      </c>
      <c r="T11" s="110" t="s">
        <v>294</v>
      </c>
      <c r="U11" s="110" t="s">
        <v>294</v>
      </c>
      <c r="V11" s="110" t="s">
        <v>294</v>
      </c>
      <c r="W11" s="110" t="s">
        <v>294</v>
      </c>
      <c r="X11" s="110" t="s">
        <v>294</v>
      </c>
      <c r="Y11" s="110" t="s">
        <v>294</v>
      </c>
      <c r="Z11" s="110" t="s">
        <v>294</v>
      </c>
      <c r="AA11" s="110" t="s">
        <v>294</v>
      </c>
      <c r="AB11" s="110" t="s">
        <v>294</v>
      </c>
      <c r="AC11" s="110" t="s">
        <v>294</v>
      </c>
      <c r="AD11" s="110" t="s">
        <v>294</v>
      </c>
      <c r="AE11" s="110" t="s">
        <v>294</v>
      </c>
      <c r="AF11" s="110" t="s">
        <v>294</v>
      </c>
      <c r="AG11" s="110" t="s">
        <v>294</v>
      </c>
      <c r="AH11" s="110" t="s">
        <v>294</v>
      </c>
      <c r="AI11" s="110" t="s">
        <v>294</v>
      </c>
      <c r="AJ11" s="110" t="s">
        <v>294</v>
      </c>
      <c r="AK11" s="110" t="s">
        <v>294</v>
      </c>
      <c r="AL11" s="110" t="s">
        <v>294</v>
      </c>
      <c r="AM11" s="110" t="s">
        <v>294</v>
      </c>
      <c r="AN11" s="110" t="s">
        <v>294</v>
      </c>
      <c r="AO11" s="110" t="s">
        <v>294</v>
      </c>
    </row>
    <row r="12" spans="1:41" s="101" customFormat="1" x14ac:dyDescent="0.25">
      <c r="A12" s="183" t="s">
        <v>319</v>
      </c>
      <c r="B12" s="183"/>
      <c r="C12" s="107"/>
      <c r="D12" s="107"/>
      <c r="E12" s="107">
        <f>SUM(E13:E35)</f>
        <v>0</v>
      </c>
      <c r="F12" s="107">
        <f t="shared" ref="F12:AC12" si="0">SUM(F13:F35)</f>
        <v>0</v>
      </c>
      <c r="G12" s="107">
        <f t="shared" si="0"/>
        <v>0</v>
      </c>
      <c r="H12" s="107">
        <f t="shared" si="0"/>
        <v>0</v>
      </c>
      <c r="I12" s="107">
        <f t="shared" si="0"/>
        <v>0</v>
      </c>
      <c r="J12" s="107">
        <f t="shared" si="0"/>
        <v>0</v>
      </c>
      <c r="K12" s="107">
        <f t="shared" si="0"/>
        <v>0</v>
      </c>
      <c r="L12" s="107">
        <f t="shared" si="0"/>
        <v>0</v>
      </c>
      <c r="M12" s="107">
        <f t="shared" si="0"/>
        <v>0</v>
      </c>
      <c r="N12" s="107">
        <f t="shared" si="0"/>
        <v>0</v>
      </c>
      <c r="O12" s="107">
        <f t="shared" si="0"/>
        <v>0</v>
      </c>
      <c r="P12" s="107">
        <f t="shared" si="0"/>
        <v>0</v>
      </c>
      <c r="Q12" s="107">
        <f t="shared" si="0"/>
        <v>0</v>
      </c>
      <c r="R12" s="107">
        <f t="shared" si="0"/>
        <v>0</v>
      </c>
      <c r="S12" s="107">
        <f t="shared" si="0"/>
        <v>0</v>
      </c>
      <c r="T12" s="107">
        <f t="shared" si="0"/>
        <v>0</v>
      </c>
      <c r="U12" s="107">
        <f t="shared" si="0"/>
        <v>0</v>
      </c>
      <c r="V12" s="107">
        <f t="shared" si="0"/>
        <v>0</v>
      </c>
      <c r="W12" s="107">
        <f t="shared" si="0"/>
        <v>0</v>
      </c>
      <c r="X12" s="107">
        <f t="shared" si="0"/>
        <v>0</v>
      </c>
      <c r="Y12" s="107">
        <f t="shared" si="0"/>
        <v>0</v>
      </c>
      <c r="Z12" s="107">
        <f t="shared" si="0"/>
        <v>0</v>
      </c>
      <c r="AA12" s="107">
        <f t="shared" si="0"/>
        <v>0</v>
      </c>
      <c r="AB12" s="107">
        <f t="shared" si="0"/>
        <v>0</v>
      </c>
      <c r="AC12" s="107">
        <f t="shared" si="0"/>
        <v>0</v>
      </c>
      <c r="AD12" s="107">
        <f t="shared" ref="AD12:AO12" si="1">SUM(AD13:AD35)</f>
        <v>0</v>
      </c>
      <c r="AE12" s="107">
        <f t="shared" si="1"/>
        <v>0</v>
      </c>
      <c r="AF12" s="107">
        <f t="shared" si="1"/>
        <v>0</v>
      </c>
      <c r="AG12" s="107">
        <f t="shared" si="1"/>
        <v>0</v>
      </c>
      <c r="AH12" s="107">
        <f t="shared" si="1"/>
        <v>0</v>
      </c>
      <c r="AI12" s="107">
        <f t="shared" si="1"/>
        <v>0</v>
      </c>
      <c r="AJ12" s="107">
        <f t="shared" si="1"/>
        <v>0</v>
      </c>
      <c r="AK12" s="107">
        <f t="shared" si="1"/>
        <v>0</v>
      </c>
      <c r="AL12" s="107">
        <f t="shared" si="1"/>
        <v>0</v>
      </c>
      <c r="AM12" s="107">
        <f t="shared" si="1"/>
        <v>0</v>
      </c>
      <c r="AN12" s="107">
        <f t="shared" si="1"/>
        <v>0</v>
      </c>
      <c r="AO12" s="107">
        <f t="shared" si="1"/>
        <v>0</v>
      </c>
    </row>
    <row r="13" spans="1:41" ht="20.100000000000001" customHeight="1" x14ac:dyDescent="0.25">
      <c r="A13" s="21">
        <v>1</v>
      </c>
      <c r="B13" s="19" t="s">
        <v>26</v>
      </c>
      <c r="C13" s="22"/>
      <c r="D13" s="22" t="s">
        <v>124</v>
      </c>
      <c r="E13" s="22">
        <f t="shared" ref="E13:E14" si="2">SUM(F13:AO13)</f>
        <v>0</v>
      </c>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row>
    <row r="14" spans="1:41" ht="20.100000000000001" customHeight="1" x14ac:dyDescent="0.25">
      <c r="A14" s="21">
        <f t="shared" ref="A14:A35" si="3">A13+1</f>
        <v>2</v>
      </c>
      <c r="B14" s="19" t="s">
        <v>22</v>
      </c>
      <c r="C14" s="22"/>
      <c r="D14" s="22" t="s">
        <v>124</v>
      </c>
      <c r="E14" s="22">
        <f t="shared" si="2"/>
        <v>0</v>
      </c>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row>
    <row r="15" spans="1:41" ht="20.100000000000001" customHeight="1" x14ac:dyDescent="0.25">
      <c r="A15" s="21">
        <f t="shared" si="3"/>
        <v>3</v>
      </c>
      <c r="B15" s="19" t="s">
        <v>202</v>
      </c>
      <c r="C15" s="22"/>
      <c r="D15" s="28">
        <f t="shared" ref="D15:D35" si="4">COUNTIF(F15:AO15,"&gt;0")</f>
        <v>0</v>
      </c>
      <c r="E15" s="22">
        <f t="shared" ref="E15:E35" si="5">SUM(F15:AO15)</f>
        <v>0</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ht="20.100000000000001" customHeight="1" x14ac:dyDescent="0.25">
      <c r="A16" s="21">
        <f t="shared" si="3"/>
        <v>4</v>
      </c>
      <c r="B16" s="19" t="s">
        <v>12</v>
      </c>
      <c r="C16" s="22"/>
      <c r="D16" s="28">
        <f t="shared" si="4"/>
        <v>0</v>
      </c>
      <c r="E16" s="22">
        <f t="shared" si="5"/>
        <v>0</v>
      </c>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row>
    <row r="17" spans="1:41" ht="20.100000000000001" customHeight="1" x14ac:dyDescent="0.25">
      <c r="A17" s="21">
        <f t="shared" si="3"/>
        <v>5</v>
      </c>
      <c r="B17" s="19" t="s">
        <v>31</v>
      </c>
      <c r="C17" s="22"/>
      <c r="D17" s="28">
        <f t="shared" si="4"/>
        <v>0</v>
      </c>
      <c r="E17" s="22">
        <f t="shared" si="5"/>
        <v>0</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ht="20.100000000000001" customHeight="1" x14ac:dyDescent="0.25">
      <c r="A18" s="21">
        <f t="shared" si="3"/>
        <v>6</v>
      </c>
      <c r="B18" s="19" t="s">
        <v>203</v>
      </c>
      <c r="C18" s="21"/>
      <c r="D18" s="28">
        <f t="shared" si="4"/>
        <v>0</v>
      </c>
      <c r="E18" s="22">
        <f t="shared" si="5"/>
        <v>0</v>
      </c>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row>
    <row r="19" spans="1:41" ht="20.100000000000001" customHeight="1" x14ac:dyDescent="0.25">
      <c r="A19" s="21">
        <f t="shared" si="3"/>
        <v>7</v>
      </c>
      <c r="B19" s="19" t="s">
        <v>101</v>
      </c>
      <c r="C19" s="21"/>
      <c r="D19" s="28">
        <f t="shared" si="4"/>
        <v>0</v>
      </c>
      <c r="E19" s="22">
        <f t="shared" si="5"/>
        <v>0</v>
      </c>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row>
    <row r="20" spans="1:41" ht="20.100000000000001" customHeight="1" x14ac:dyDescent="0.25">
      <c r="A20" s="21">
        <f t="shared" si="3"/>
        <v>8</v>
      </c>
      <c r="B20" s="20" t="s">
        <v>102</v>
      </c>
      <c r="C20" s="21"/>
      <c r="D20" s="28">
        <f t="shared" si="4"/>
        <v>0</v>
      </c>
      <c r="E20" s="22">
        <f t="shared" si="5"/>
        <v>0</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row>
    <row r="21" spans="1:41" ht="20.100000000000001" customHeight="1" x14ac:dyDescent="0.25">
      <c r="A21" s="21">
        <f t="shared" si="3"/>
        <v>9</v>
      </c>
      <c r="B21" s="19" t="s">
        <v>238</v>
      </c>
      <c r="C21" s="21"/>
      <c r="D21" s="28">
        <f t="shared" si="4"/>
        <v>0</v>
      </c>
      <c r="E21" s="22">
        <f t="shared" si="5"/>
        <v>0</v>
      </c>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row>
    <row r="22" spans="1:41" ht="20.100000000000001" customHeight="1" x14ac:dyDescent="0.25">
      <c r="A22" s="21">
        <f t="shared" si="3"/>
        <v>10</v>
      </c>
      <c r="B22" s="19" t="s">
        <v>103</v>
      </c>
      <c r="C22" s="21"/>
      <c r="D22" s="28">
        <f t="shared" si="4"/>
        <v>0</v>
      </c>
      <c r="E22" s="22">
        <f t="shared" si="5"/>
        <v>0</v>
      </c>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row>
    <row r="23" spans="1:41" ht="20.100000000000001" customHeight="1" x14ac:dyDescent="0.25">
      <c r="A23" s="21">
        <f t="shared" si="3"/>
        <v>11</v>
      </c>
      <c r="B23" s="19" t="s">
        <v>27</v>
      </c>
      <c r="C23" s="21"/>
      <c r="D23" s="28">
        <f t="shared" si="4"/>
        <v>0</v>
      </c>
      <c r="E23" s="22">
        <f t="shared" si="5"/>
        <v>0</v>
      </c>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row>
    <row r="24" spans="1:41" ht="20.100000000000001" customHeight="1" x14ac:dyDescent="0.25">
      <c r="A24" s="21">
        <f t="shared" si="3"/>
        <v>12</v>
      </c>
      <c r="B24" s="19" t="s">
        <v>28</v>
      </c>
      <c r="C24" s="21"/>
      <c r="D24" s="28">
        <f t="shared" si="4"/>
        <v>0</v>
      </c>
      <c r="E24" s="22">
        <f t="shared" si="5"/>
        <v>0</v>
      </c>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row>
    <row r="25" spans="1:41" ht="20.100000000000001" customHeight="1" x14ac:dyDescent="0.25">
      <c r="A25" s="21">
        <f t="shared" si="3"/>
        <v>13</v>
      </c>
      <c r="B25" s="19" t="s">
        <v>0</v>
      </c>
      <c r="C25" s="21"/>
      <c r="D25" s="28">
        <f t="shared" si="4"/>
        <v>0</v>
      </c>
      <c r="E25" s="22">
        <f t="shared" si="5"/>
        <v>0</v>
      </c>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row>
    <row r="26" spans="1:41" ht="20.100000000000001" customHeight="1" x14ac:dyDescent="0.25">
      <c r="A26" s="21">
        <f t="shared" si="3"/>
        <v>14</v>
      </c>
      <c r="B26" s="19" t="s">
        <v>1</v>
      </c>
      <c r="C26" s="21"/>
      <c r="D26" s="28">
        <f t="shared" si="4"/>
        <v>0</v>
      </c>
      <c r="E26" s="22">
        <f t="shared" si="5"/>
        <v>0</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row>
    <row r="27" spans="1:41" ht="20.100000000000001" customHeight="1" x14ac:dyDescent="0.25">
      <c r="A27" s="21">
        <f t="shared" si="3"/>
        <v>15</v>
      </c>
      <c r="B27" s="19" t="s">
        <v>25</v>
      </c>
      <c r="C27" s="21"/>
      <c r="D27" s="28">
        <f t="shared" si="4"/>
        <v>0</v>
      </c>
      <c r="E27" s="22">
        <f t="shared" si="5"/>
        <v>0</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row>
    <row r="28" spans="1:41" ht="20.100000000000001" customHeight="1" x14ac:dyDescent="0.25">
      <c r="A28" s="21">
        <f t="shared" si="3"/>
        <v>16</v>
      </c>
      <c r="B28" s="19" t="s">
        <v>8</v>
      </c>
      <c r="C28" s="21"/>
      <c r="D28" s="28">
        <f t="shared" si="4"/>
        <v>0</v>
      </c>
      <c r="E28" s="22">
        <f t="shared" si="5"/>
        <v>0</v>
      </c>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row>
    <row r="29" spans="1:41" ht="20.100000000000001" customHeight="1" x14ac:dyDescent="0.25">
      <c r="A29" s="21">
        <f t="shared" si="3"/>
        <v>17</v>
      </c>
      <c r="B29" s="19" t="s">
        <v>305</v>
      </c>
      <c r="C29" s="21"/>
      <c r="D29" s="28">
        <f t="shared" si="4"/>
        <v>0</v>
      </c>
      <c r="E29" s="22">
        <f t="shared" si="5"/>
        <v>0</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row>
    <row r="30" spans="1:41" ht="20.100000000000001" customHeight="1" x14ac:dyDescent="0.25">
      <c r="A30" s="21">
        <f t="shared" si="3"/>
        <v>18</v>
      </c>
      <c r="B30" s="19" t="s">
        <v>204</v>
      </c>
      <c r="C30" s="21"/>
      <c r="D30" s="28">
        <f t="shared" si="4"/>
        <v>0</v>
      </c>
      <c r="E30" s="22">
        <f t="shared" si="5"/>
        <v>0</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row>
    <row r="31" spans="1:41" ht="20.100000000000001" customHeight="1" x14ac:dyDescent="0.25">
      <c r="A31" s="21">
        <f t="shared" si="3"/>
        <v>19</v>
      </c>
      <c r="B31" s="19" t="s">
        <v>33</v>
      </c>
      <c r="C31" s="21"/>
      <c r="D31" s="28">
        <f t="shared" si="4"/>
        <v>0</v>
      </c>
      <c r="E31" s="22">
        <f t="shared" si="5"/>
        <v>0</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row>
    <row r="32" spans="1:41" ht="20.100000000000001" customHeight="1" x14ac:dyDescent="0.25">
      <c r="A32" s="21">
        <f t="shared" si="3"/>
        <v>20</v>
      </c>
      <c r="B32" s="19" t="s">
        <v>303</v>
      </c>
      <c r="C32" s="18"/>
      <c r="D32" s="28">
        <f t="shared" si="4"/>
        <v>0</v>
      </c>
      <c r="E32" s="22">
        <f t="shared" si="5"/>
        <v>0</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row>
    <row r="33" spans="1:41" ht="20.100000000000001" customHeight="1" x14ac:dyDescent="0.25">
      <c r="A33" s="21">
        <f t="shared" si="3"/>
        <v>21</v>
      </c>
      <c r="B33" s="19" t="s">
        <v>231</v>
      </c>
      <c r="C33" s="18"/>
      <c r="D33" s="28">
        <f t="shared" si="4"/>
        <v>0</v>
      </c>
      <c r="E33" s="22">
        <f t="shared" si="5"/>
        <v>0</v>
      </c>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row>
    <row r="34" spans="1:41" ht="20.100000000000001" customHeight="1" x14ac:dyDescent="0.25">
      <c r="A34" s="21">
        <f t="shared" si="3"/>
        <v>22</v>
      </c>
      <c r="B34" s="19" t="s">
        <v>32</v>
      </c>
      <c r="C34" s="18"/>
      <c r="D34" s="28">
        <f t="shared" si="4"/>
        <v>0</v>
      </c>
      <c r="E34" s="22">
        <f t="shared" si="5"/>
        <v>0</v>
      </c>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row>
    <row r="35" spans="1:41" ht="20.100000000000001" customHeight="1" x14ac:dyDescent="0.25">
      <c r="A35" s="21">
        <f t="shared" si="3"/>
        <v>23</v>
      </c>
      <c r="B35" s="19" t="s">
        <v>32</v>
      </c>
      <c r="C35" s="18"/>
      <c r="D35" s="28">
        <f t="shared" si="4"/>
        <v>0</v>
      </c>
      <c r="E35" s="22">
        <f t="shared" si="5"/>
        <v>0</v>
      </c>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row>
    <row r="36" spans="1:41" s="101" customFormat="1" x14ac:dyDescent="0.25">
      <c r="A36" s="183" t="s">
        <v>320</v>
      </c>
      <c r="B36" s="183"/>
      <c r="C36" s="107"/>
      <c r="D36" s="107"/>
      <c r="E36" s="107">
        <f>SUM(E37:E42)</f>
        <v>0</v>
      </c>
      <c r="F36" s="107">
        <f t="shared" ref="F36:AC36" si="6">SUM(F37:F42)</f>
        <v>0</v>
      </c>
      <c r="G36" s="107">
        <f t="shared" si="6"/>
        <v>0</v>
      </c>
      <c r="H36" s="107">
        <f t="shared" si="6"/>
        <v>0</v>
      </c>
      <c r="I36" s="107">
        <f t="shared" si="6"/>
        <v>0</v>
      </c>
      <c r="J36" s="107">
        <f t="shared" si="6"/>
        <v>0</v>
      </c>
      <c r="K36" s="107">
        <f t="shared" si="6"/>
        <v>0</v>
      </c>
      <c r="L36" s="107">
        <f t="shared" si="6"/>
        <v>0</v>
      </c>
      <c r="M36" s="107">
        <f t="shared" si="6"/>
        <v>0</v>
      </c>
      <c r="N36" s="107">
        <f t="shared" si="6"/>
        <v>0</v>
      </c>
      <c r="O36" s="107">
        <f t="shared" si="6"/>
        <v>0</v>
      </c>
      <c r="P36" s="107">
        <f t="shared" si="6"/>
        <v>0</v>
      </c>
      <c r="Q36" s="107">
        <f t="shared" si="6"/>
        <v>0</v>
      </c>
      <c r="R36" s="107">
        <f t="shared" si="6"/>
        <v>0</v>
      </c>
      <c r="S36" s="107">
        <f t="shared" si="6"/>
        <v>0</v>
      </c>
      <c r="T36" s="107">
        <f t="shared" si="6"/>
        <v>0</v>
      </c>
      <c r="U36" s="107">
        <f t="shared" si="6"/>
        <v>0</v>
      </c>
      <c r="V36" s="107">
        <f t="shared" si="6"/>
        <v>0</v>
      </c>
      <c r="W36" s="107">
        <f t="shared" si="6"/>
        <v>0</v>
      </c>
      <c r="X36" s="107">
        <f t="shared" si="6"/>
        <v>0</v>
      </c>
      <c r="Y36" s="107">
        <f t="shared" si="6"/>
        <v>0</v>
      </c>
      <c r="Z36" s="107">
        <f t="shared" si="6"/>
        <v>0</v>
      </c>
      <c r="AA36" s="107">
        <f t="shared" si="6"/>
        <v>0</v>
      </c>
      <c r="AB36" s="107">
        <f t="shared" si="6"/>
        <v>0</v>
      </c>
      <c r="AC36" s="107">
        <f t="shared" si="6"/>
        <v>0</v>
      </c>
      <c r="AD36" s="107">
        <f t="shared" ref="AD36:AO36" si="7">SUM(AD37:AD42)</f>
        <v>0</v>
      </c>
      <c r="AE36" s="107">
        <f t="shared" si="7"/>
        <v>0</v>
      </c>
      <c r="AF36" s="107">
        <f t="shared" si="7"/>
        <v>0</v>
      </c>
      <c r="AG36" s="107">
        <f t="shared" si="7"/>
        <v>0</v>
      </c>
      <c r="AH36" s="107">
        <f t="shared" si="7"/>
        <v>0</v>
      </c>
      <c r="AI36" s="107">
        <f t="shared" si="7"/>
        <v>0</v>
      </c>
      <c r="AJ36" s="107">
        <f t="shared" si="7"/>
        <v>0</v>
      </c>
      <c r="AK36" s="107">
        <f t="shared" si="7"/>
        <v>0</v>
      </c>
      <c r="AL36" s="107">
        <f t="shared" si="7"/>
        <v>0</v>
      </c>
      <c r="AM36" s="107">
        <f t="shared" si="7"/>
        <v>0</v>
      </c>
      <c r="AN36" s="107">
        <f t="shared" si="7"/>
        <v>0</v>
      </c>
      <c r="AO36" s="107">
        <f t="shared" si="7"/>
        <v>0</v>
      </c>
    </row>
    <row r="37" spans="1:41" ht="20.100000000000001" customHeight="1" x14ac:dyDescent="0.25">
      <c r="A37" s="21">
        <f>A35+1</f>
        <v>24</v>
      </c>
      <c r="B37" s="9" t="s">
        <v>18</v>
      </c>
      <c r="C37" s="21"/>
      <c r="D37" s="28">
        <f t="shared" ref="D37:D42" si="8">COUNTIF(F37:AO37,"&gt;0")</f>
        <v>0</v>
      </c>
      <c r="E37" s="22">
        <f t="shared" ref="E37:E42" si="9">SUM(F37:AO37)</f>
        <v>0</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row>
    <row r="38" spans="1:41" ht="20.100000000000001" customHeight="1" x14ac:dyDescent="0.25">
      <c r="A38" s="21">
        <f>A37+1</f>
        <v>25</v>
      </c>
      <c r="B38" s="9" t="s">
        <v>20</v>
      </c>
      <c r="C38" s="21"/>
      <c r="D38" s="28">
        <f t="shared" si="8"/>
        <v>0</v>
      </c>
      <c r="E38" s="22">
        <f t="shared" si="9"/>
        <v>0</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row>
    <row r="39" spans="1:41" ht="20.100000000000001" customHeight="1" x14ac:dyDescent="0.25">
      <c r="A39" s="21">
        <f t="shared" ref="A39:A42" si="10">A38+1</f>
        <v>26</v>
      </c>
      <c r="B39" s="9" t="s">
        <v>318</v>
      </c>
      <c r="C39" s="21"/>
      <c r="D39" s="28">
        <f t="shared" si="8"/>
        <v>0</v>
      </c>
      <c r="E39" s="22">
        <f t="shared" si="9"/>
        <v>0</v>
      </c>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row>
    <row r="40" spans="1:41" ht="20.100000000000001" customHeight="1" x14ac:dyDescent="0.25">
      <c r="A40" s="21">
        <f t="shared" si="10"/>
        <v>27</v>
      </c>
      <c r="B40" s="9" t="s">
        <v>34</v>
      </c>
      <c r="C40" s="21"/>
      <c r="D40" s="28">
        <f t="shared" si="8"/>
        <v>0</v>
      </c>
      <c r="E40" s="22">
        <f t="shared" si="9"/>
        <v>0</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row>
    <row r="41" spans="1:41" ht="20.100000000000001" customHeight="1" x14ac:dyDescent="0.25">
      <c r="A41" s="21">
        <f t="shared" si="10"/>
        <v>28</v>
      </c>
      <c r="B41" s="9" t="s">
        <v>215</v>
      </c>
      <c r="C41" s="21"/>
      <c r="D41" s="28">
        <f t="shared" si="8"/>
        <v>0</v>
      </c>
      <c r="E41" s="22">
        <f t="shared" si="9"/>
        <v>0</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row>
    <row r="42" spans="1:41" ht="20.100000000000001" customHeight="1" x14ac:dyDescent="0.25">
      <c r="A42" s="21">
        <f t="shared" si="10"/>
        <v>29</v>
      </c>
      <c r="B42" s="9" t="s">
        <v>215</v>
      </c>
      <c r="C42" s="21"/>
      <c r="D42" s="28">
        <f t="shared" si="8"/>
        <v>0</v>
      </c>
      <c r="E42" s="22">
        <f t="shared" si="9"/>
        <v>0</v>
      </c>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row>
    <row r="43" spans="1:41" x14ac:dyDescent="0.25">
      <c r="A43" s="108"/>
      <c r="B43" s="108"/>
      <c r="C43" s="108"/>
      <c r="D43" s="108"/>
      <c r="E43" s="21"/>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row>
    <row r="44" spans="1:41" s="115" customFormat="1" x14ac:dyDescent="0.25">
      <c r="A44" s="113"/>
      <c r="B44" s="113"/>
      <c r="C44" s="113"/>
      <c r="D44" s="109" t="s">
        <v>228</v>
      </c>
      <c r="E44" s="114">
        <f>SUM(E12+E36)</f>
        <v>0</v>
      </c>
      <c r="F44" s="114">
        <f>SUM(F12+F36)</f>
        <v>0</v>
      </c>
      <c r="G44" s="114">
        <f>SUM(G12+G36)</f>
        <v>0</v>
      </c>
      <c r="H44" s="114">
        <f>SUM(H12+H36)</f>
        <v>0</v>
      </c>
      <c r="I44" s="114">
        <f>SUM(I12+I36)</f>
        <v>0</v>
      </c>
      <c r="J44" s="114">
        <f>SUM(J12+J36)</f>
        <v>0</v>
      </c>
      <c r="K44" s="114">
        <f>SUM(K12+K36)</f>
        <v>0</v>
      </c>
      <c r="L44" s="114">
        <f>SUM(L12+L36)</f>
        <v>0</v>
      </c>
      <c r="M44" s="114">
        <f>SUM(M12+M36)</f>
        <v>0</v>
      </c>
      <c r="N44" s="114">
        <f>SUM(N12+N36)</f>
        <v>0</v>
      </c>
      <c r="O44" s="114">
        <f>SUM(O12+O36)</f>
        <v>0</v>
      </c>
      <c r="P44" s="114">
        <f>SUM(P12+P36)</f>
        <v>0</v>
      </c>
      <c r="Q44" s="114">
        <f>SUM(Q12+Q36)</f>
        <v>0</v>
      </c>
      <c r="R44" s="114">
        <f>SUM(R12+R36)</f>
        <v>0</v>
      </c>
      <c r="S44" s="114">
        <f>SUM(S12+S36)</f>
        <v>0</v>
      </c>
      <c r="T44" s="114">
        <f>SUM(T12+T36)</f>
        <v>0</v>
      </c>
      <c r="U44" s="114">
        <f>SUM(U12+U36)</f>
        <v>0</v>
      </c>
      <c r="V44" s="114">
        <f>SUM(V12+V36)</f>
        <v>0</v>
      </c>
      <c r="W44" s="114">
        <f>SUM(W12+W36)</f>
        <v>0</v>
      </c>
      <c r="X44" s="114">
        <f>SUM(X12+X36)</f>
        <v>0</v>
      </c>
      <c r="Y44" s="114">
        <f>SUM(Y12+Y36)</f>
        <v>0</v>
      </c>
      <c r="Z44" s="114">
        <f>SUM(Z12+Z36)</f>
        <v>0</v>
      </c>
      <c r="AA44" s="114">
        <f>SUM(AA12+AA36)</f>
        <v>0</v>
      </c>
      <c r="AB44" s="114">
        <f>SUM(AB12+AB36)</f>
        <v>0</v>
      </c>
      <c r="AC44" s="114">
        <f>SUM(AC12+AC36)</f>
        <v>0</v>
      </c>
      <c r="AD44" s="114">
        <f>SUM(AD12+AD36)</f>
        <v>0</v>
      </c>
      <c r="AE44" s="114">
        <f>SUM(AE12+AE36)</f>
        <v>0</v>
      </c>
      <c r="AF44" s="114">
        <f>SUM(AF12+AF36)</f>
        <v>0</v>
      </c>
      <c r="AG44" s="114">
        <f>SUM(AG12+AG36)</f>
        <v>0</v>
      </c>
      <c r="AH44" s="114">
        <f>SUM(AH12+AH36)</f>
        <v>0</v>
      </c>
      <c r="AI44" s="114">
        <f>SUM(AI12+AI36)</f>
        <v>0</v>
      </c>
      <c r="AJ44" s="114">
        <f>SUM(AJ12+AJ36)</f>
        <v>0</v>
      </c>
      <c r="AK44" s="114">
        <f>SUM(AK12+AK36)</f>
        <v>0</v>
      </c>
      <c r="AL44" s="114">
        <f>SUM(AL12+AL36)</f>
        <v>0</v>
      </c>
      <c r="AM44" s="114">
        <f>SUM(AM12+AM36)</f>
        <v>0</v>
      </c>
      <c r="AN44" s="114">
        <f>SUM(AN12+AN36)</f>
        <v>0</v>
      </c>
      <c r="AO44" s="114">
        <f>SUM(AO12+AO36)</f>
        <v>0</v>
      </c>
    </row>
    <row r="45" spans="1:41" s="15" customFormat="1" x14ac:dyDescent="0.2">
      <c r="A45" s="102" t="s">
        <v>73</v>
      </c>
      <c r="B45" s="103"/>
      <c r="C45" s="103"/>
      <c r="D45" s="103"/>
      <c r="E45" s="104"/>
    </row>
    <row r="46" spans="1:41" s="15" customFormat="1" x14ac:dyDescent="0.2">
      <c r="A46" s="105">
        <v>1</v>
      </c>
      <c r="B46" s="185" t="s">
        <v>201</v>
      </c>
      <c r="C46" s="185"/>
      <c r="D46" s="185"/>
      <c r="E46" s="185"/>
      <c r="F46" s="185"/>
      <c r="G46" s="185"/>
    </row>
    <row r="47" spans="1:41" s="15" customFormat="1" x14ac:dyDescent="0.2">
      <c r="A47" s="105">
        <v>2</v>
      </c>
      <c r="B47" s="187" t="s">
        <v>125</v>
      </c>
      <c r="C47" s="187"/>
      <c r="D47" s="187"/>
      <c r="E47" s="187"/>
    </row>
    <row r="48" spans="1:41" s="15" customFormat="1" ht="15" customHeight="1" x14ac:dyDescent="0.2">
      <c r="A48" s="105">
        <v>3</v>
      </c>
      <c r="B48" s="187" t="s">
        <v>126</v>
      </c>
      <c r="C48" s="187"/>
      <c r="D48" s="187"/>
      <c r="E48" s="187"/>
    </row>
    <row r="49" spans="1:29" s="15" customFormat="1" ht="15" customHeight="1" x14ac:dyDescent="0.2">
      <c r="A49" s="105">
        <v>4</v>
      </c>
      <c r="B49" s="187" t="s">
        <v>217</v>
      </c>
      <c r="C49" s="187"/>
      <c r="D49" s="187"/>
      <c r="E49" s="187"/>
    </row>
    <row r="50" spans="1:29" s="15" customFormat="1" ht="15" customHeight="1" x14ac:dyDescent="0.2">
      <c r="A50" s="104"/>
      <c r="B50" s="103"/>
      <c r="C50" s="103"/>
      <c r="D50" s="103"/>
      <c r="E50" s="104"/>
    </row>
    <row r="51" spans="1:29" s="58" customFormat="1" ht="21.75" customHeight="1" x14ac:dyDescent="0.2">
      <c r="A51" s="188" t="s">
        <v>225</v>
      </c>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row>
    <row r="52" spans="1:29" s="15" customFormat="1" ht="15.75" x14ac:dyDescent="0.2">
      <c r="A52" s="24"/>
      <c r="B52" s="186"/>
      <c r="C52" s="186"/>
      <c r="D52" s="186"/>
      <c r="E52" s="186"/>
    </row>
    <row r="53" spans="1:29" s="15" customFormat="1" ht="12.75" x14ac:dyDescent="0.2">
      <c r="A53" s="23"/>
      <c r="B53" s="23"/>
      <c r="C53" s="23"/>
      <c r="D53" s="23"/>
      <c r="E53" s="29"/>
    </row>
    <row r="54" spans="1:29" s="15" customFormat="1" ht="12.75" x14ac:dyDescent="0.2">
      <c r="A54" s="25"/>
      <c r="B54" s="25"/>
      <c r="C54" s="25"/>
      <c r="D54" s="25"/>
      <c r="E54" s="30"/>
    </row>
    <row r="55" spans="1:29" s="15" customFormat="1" ht="12.75" x14ac:dyDescent="0.2">
      <c r="A55" s="25"/>
      <c r="B55" s="25"/>
      <c r="C55" s="25"/>
      <c r="D55" s="25"/>
      <c r="E55" s="30"/>
    </row>
    <row r="56" spans="1:29" s="15" customFormat="1" ht="12.75" x14ac:dyDescent="0.2">
      <c r="A56" s="25"/>
      <c r="B56" s="25"/>
      <c r="C56" s="25"/>
      <c r="D56" s="25"/>
      <c r="E56" s="30"/>
    </row>
    <row r="57" spans="1:29" s="15" customFormat="1" ht="12.75" x14ac:dyDescent="0.2">
      <c r="A57" s="25"/>
      <c r="B57" s="25"/>
      <c r="C57" s="25"/>
      <c r="D57" s="25"/>
      <c r="E57" s="30"/>
    </row>
    <row r="58" spans="1:29" s="15" customFormat="1" ht="12.75" x14ac:dyDescent="0.2">
      <c r="A58" s="25"/>
      <c r="B58" s="25"/>
      <c r="C58" s="25"/>
      <c r="D58" s="25"/>
      <c r="E58" s="30"/>
    </row>
    <row r="59" spans="1:29" s="15" customFormat="1" ht="12.75" x14ac:dyDescent="0.2">
      <c r="A59" s="25"/>
      <c r="B59" s="25"/>
      <c r="C59" s="25"/>
      <c r="D59" s="25"/>
      <c r="E59" s="30"/>
    </row>
    <row r="60" spans="1:29" s="15" customFormat="1" ht="12.75" x14ac:dyDescent="0.2">
      <c r="A60" s="25"/>
      <c r="B60" s="25"/>
      <c r="C60" s="25"/>
      <c r="D60" s="25"/>
      <c r="E60" s="30"/>
    </row>
    <row r="61" spans="1:29" s="15" customFormat="1" ht="12.75" x14ac:dyDescent="0.2">
      <c r="A61" s="25"/>
      <c r="B61" s="25"/>
      <c r="C61" s="25"/>
      <c r="D61" s="25"/>
      <c r="E61" s="30"/>
    </row>
    <row r="62" spans="1:29" s="15" customFormat="1" ht="12.75" x14ac:dyDescent="0.2">
      <c r="A62" s="25"/>
      <c r="B62" s="25"/>
      <c r="C62" s="25"/>
      <c r="D62" s="25"/>
      <c r="E62" s="30"/>
    </row>
    <row r="63" spans="1:29" s="15" customFormat="1" ht="12.75" x14ac:dyDescent="0.2">
      <c r="A63" s="25"/>
      <c r="B63" s="25"/>
      <c r="C63" s="25"/>
      <c r="D63" s="25"/>
      <c r="E63" s="30"/>
    </row>
    <row r="64" spans="1:29" s="15" customFormat="1" ht="12.75" x14ac:dyDescent="0.2">
      <c r="A64" s="25"/>
      <c r="B64" s="25"/>
      <c r="C64" s="25"/>
      <c r="D64" s="25"/>
      <c r="E64" s="30"/>
    </row>
    <row r="65" spans="1:5" s="15" customFormat="1" ht="12.75" x14ac:dyDescent="0.2">
      <c r="A65" s="25"/>
      <c r="B65" s="25"/>
      <c r="C65" s="25"/>
      <c r="D65" s="25"/>
      <c r="E65" s="30"/>
    </row>
    <row r="66" spans="1:5" s="15" customFormat="1" ht="12.75" x14ac:dyDescent="0.2">
      <c r="A66" s="25"/>
      <c r="B66" s="25"/>
      <c r="C66" s="25"/>
      <c r="D66" s="25"/>
      <c r="E66" s="30"/>
    </row>
    <row r="67" spans="1:5" s="15" customFormat="1" ht="12.75" x14ac:dyDescent="0.2">
      <c r="A67" s="25"/>
      <c r="B67" s="25"/>
      <c r="C67" s="25"/>
      <c r="D67" s="25"/>
      <c r="E67" s="30"/>
    </row>
    <row r="68" spans="1:5" s="15" customFormat="1" ht="12.75" x14ac:dyDescent="0.2">
      <c r="A68" s="25"/>
      <c r="B68" s="25"/>
      <c r="C68" s="25"/>
      <c r="D68" s="25"/>
      <c r="E68" s="30"/>
    </row>
    <row r="69" spans="1:5" s="15" customFormat="1" ht="12.75" x14ac:dyDescent="0.2">
      <c r="A69" s="25"/>
      <c r="B69" s="25"/>
      <c r="C69" s="25"/>
      <c r="D69" s="25"/>
      <c r="E69" s="30"/>
    </row>
    <row r="70" spans="1:5" s="15" customFormat="1" ht="12.75" x14ac:dyDescent="0.2">
      <c r="A70" s="25"/>
      <c r="B70" s="25"/>
      <c r="C70" s="25"/>
      <c r="D70" s="25"/>
      <c r="E70" s="30"/>
    </row>
    <row r="71" spans="1:5" s="15" customFormat="1" ht="12.75" x14ac:dyDescent="0.2">
      <c r="A71" s="25"/>
      <c r="B71" s="25"/>
      <c r="C71" s="25"/>
      <c r="D71" s="25"/>
      <c r="E71" s="30"/>
    </row>
    <row r="72" spans="1:5" s="15" customFormat="1" ht="12.75" x14ac:dyDescent="0.2">
      <c r="A72" s="25"/>
      <c r="B72" s="25"/>
      <c r="C72" s="25"/>
      <c r="D72" s="25"/>
      <c r="E72" s="30"/>
    </row>
    <row r="73" spans="1:5" s="15" customFormat="1" ht="12.75" x14ac:dyDescent="0.2">
      <c r="A73" s="25"/>
      <c r="B73" s="25"/>
      <c r="C73" s="25"/>
      <c r="D73" s="25"/>
      <c r="E73" s="30"/>
    </row>
    <row r="74" spans="1:5" s="15" customFormat="1" ht="12.75" x14ac:dyDescent="0.2">
      <c r="A74" s="25"/>
      <c r="B74" s="25"/>
      <c r="C74" s="25"/>
      <c r="D74" s="25"/>
      <c r="E74" s="30"/>
    </row>
    <row r="75" spans="1:5" s="15" customFormat="1" ht="12.75" x14ac:dyDescent="0.2">
      <c r="A75" s="25"/>
      <c r="B75" s="25"/>
      <c r="C75" s="25"/>
      <c r="D75" s="25"/>
      <c r="E75" s="30"/>
    </row>
    <row r="76" spans="1:5" s="15" customFormat="1" ht="12.75" x14ac:dyDescent="0.2">
      <c r="A76" s="25"/>
      <c r="B76" s="25"/>
      <c r="C76" s="25"/>
      <c r="D76" s="25"/>
      <c r="E76" s="30"/>
    </row>
    <row r="77" spans="1:5" s="15" customFormat="1" ht="12.75" x14ac:dyDescent="0.2">
      <c r="A77" s="25"/>
      <c r="B77" s="25"/>
      <c r="C77" s="25"/>
      <c r="D77" s="25"/>
      <c r="E77" s="30"/>
    </row>
    <row r="78" spans="1:5" s="15" customFormat="1" ht="12.75" x14ac:dyDescent="0.2">
      <c r="A78" s="25"/>
      <c r="B78" s="25"/>
      <c r="C78" s="25"/>
      <c r="D78" s="25"/>
      <c r="E78" s="30"/>
    </row>
    <row r="79" spans="1:5" s="15" customFormat="1" ht="12.75" x14ac:dyDescent="0.2">
      <c r="A79" s="25"/>
      <c r="B79" s="25"/>
      <c r="C79" s="25"/>
      <c r="D79" s="25"/>
      <c r="E79" s="30"/>
    </row>
    <row r="80" spans="1:5" s="15" customFormat="1" ht="12.75" x14ac:dyDescent="0.2">
      <c r="A80" s="25"/>
      <c r="B80" s="25"/>
      <c r="C80" s="25"/>
      <c r="D80" s="25"/>
      <c r="E80" s="30"/>
    </row>
    <row r="81" spans="1:5" s="15" customFormat="1" ht="12.75" x14ac:dyDescent="0.2">
      <c r="A81" s="25"/>
      <c r="B81" s="25"/>
      <c r="C81" s="25"/>
      <c r="D81" s="25"/>
      <c r="E81" s="30"/>
    </row>
    <row r="82" spans="1:5" s="15" customFormat="1" ht="12.75" x14ac:dyDescent="0.2">
      <c r="A82" s="25"/>
      <c r="B82" s="25"/>
      <c r="C82" s="25"/>
      <c r="D82" s="25"/>
      <c r="E82" s="30"/>
    </row>
    <row r="83" spans="1:5" s="15" customFormat="1" ht="12.75" x14ac:dyDescent="0.2">
      <c r="A83" s="25"/>
      <c r="B83" s="25"/>
      <c r="C83" s="25"/>
      <c r="D83" s="25"/>
      <c r="E83" s="30"/>
    </row>
    <row r="84" spans="1:5" s="15" customFormat="1" ht="12.75" x14ac:dyDescent="0.2">
      <c r="A84" s="25"/>
      <c r="B84" s="25"/>
      <c r="C84" s="25"/>
      <c r="D84" s="25"/>
      <c r="E84" s="30"/>
    </row>
    <row r="85" spans="1:5" s="15" customFormat="1" ht="12.75" x14ac:dyDescent="0.2">
      <c r="A85" s="25"/>
      <c r="B85" s="25"/>
      <c r="C85" s="25"/>
      <c r="D85" s="25"/>
      <c r="E85" s="30"/>
    </row>
    <row r="86" spans="1:5" s="15" customFormat="1" ht="12.75" x14ac:dyDescent="0.2">
      <c r="A86" s="25"/>
      <c r="B86" s="25"/>
      <c r="C86" s="25"/>
      <c r="D86" s="25"/>
      <c r="E86" s="30"/>
    </row>
    <row r="87" spans="1:5" s="15" customFormat="1" ht="12.75" x14ac:dyDescent="0.2">
      <c r="A87" s="25"/>
      <c r="B87" s="25"/>
      <c r="C87" s="25"/>
      <c r="D87" s="25"/>
      <c r="E87" s="30"/>
    </row>
    <row r="88" spans="1:5" s="15" customFormat="1" ht="12.75" x14ac:dyDescent="0.2">
      <c r="A88" s="25"/>
      <c r="B88" s="25"/>
      <c r="C88" s="25"/>
      <c r="D88" s="25"/>
      <c r="E88" s="30"/>
    </row>
    <row r="89" spans="1:5" s="15" customFormat="1" ht="12.75" x14ac:dyDescent="0.2">
      <c r="A89" s="25"/>
      <c r="B89" s="25"/>
      <c r="C89" s="25"/>
      <c r="D89" s="25"/>
      <c r="E89" s="30"/>
    </row>
    <row r="90" spans="1:5" s="15" customFormat="1" ht="12.75" x14ac:dyDescent="0.2">
      <c r="A90" s="25"/>
      <c r="B90" s="25"/>
      <c r="C90" s="25"/>
      <c r="D90" s="25"/>
      <c r="E90" s="30"/>
    </row>
    <row r="91" spans="1:5" s="15" customFormat="1" ht="12.75" x14ac:dyDescent="0.2">
      <c r="A91" s="25"/>
      <c r="B91" s="25"/>
      <c r="C91" s="25"/>
      <c r="D91" s="25"/>
      <c r="E91" s="30"/>
    </row>
    <row r="92" spans="1:5" s="15" customFormat="1" ht="12.75" x14ac:dyDescent="0.2">
      <c r="A92" s="25"/>
      <c r="B92" s="25"/>
      <c r="C92" s="25"/>
      <c r="D92" s="25"/>
      <c r="E92" s="30"/>
    </row>
    <row r="93" spans="1:5" s="15" customFormat="1" ht="12.75" x14ac:dyDescent="0.2">
      <c r="A93" s="25"/>
      <c r="B93" s="25"/>
      <c r="C93" s="25"/>
      <c r="D93" s="25"/>
      <c r="E93" s="30"/>
    </row>
    <row r="94" spans="1:5" s="15" customFormat="1" ht="12.75" x14ac:dyDescent="0.2">
      <c r="A94" s="25"/>
      <c r="B94" s="25"/>
      <c r="C94" s="25"/>
      <c r="D94" s="25"/>
      <c r="E94" s="30"/>
    </row>
    <row r="95" spans="1:5" s="15" customFormat="1" ht="12.75" x14ac:dyDescent="0.2">
      <c r="A95" s="25"/>
      <c r="B95" s="25"/>
      <c r="C95" s="25"/>
      <c r="D95" s="25"/>
      <c r="E95" s="30"/>
    </row>
    <row r="96" spans="1:5" s="15" customFormat="1" ht="12.75" x14ac:dyDescent="0.2">
      <c r="A96" s="25"/>
      <c r="B96" s="25"/>
      <c r="C96" s="25"/>
      <c r="D96" s="25"/>
      <c r="E96" s="30"/>
    </row>
    <row r="97" spans="1:5" s="15" customFormat="1" ht="12.75" x14ac:dyDescent="0.2">
      <c r="A97" s="25"/>
      <c r="B97" s="25"/>
      <c r="C97" s="25"/>
      <c r="D97" s="25"/>
      <c r="E97" s="30"/>
    </row>
  </sheetData>
  <mergeCells count="18">
    <mergeCell ref="AD9:AO9"/>
    <mergeCell ref="B46:G46"/>
    <mergeCell ref="R9:AC9"/>
    <mergeCell ref="F9:Q9"/>
    <mergeCell ref="B52:E52"/>
    <mergeCell ref="A36:B36"/>
    <mergeCell ref="B47:E47"/>
    <mergeCell ref="B48:E48"/>
    <mergeCell ref="B49:E49"/>
    <mergeCell ref="A51:AC51"/>
    <mergeCell ref="A1:E1"/>
    <mergeCell ref="A9:B9"/>
    <mergeCell ref="A7:E7"/>
    <mergeCell ref="A12:B12"/>
    <mergeCell ref="A6:E6"/>
    <mergeCell ref="A4:E4"/>
    <mergeCell ref="A2:E2"/>
    <mergeCell ref="A3:E3"/>
  </mergeCells>
  <phoneticPr fontId="0" type="noConversion"/>
  <pageMargins left="0.7" right="0.7" top="0.5" bottom="0.5" header="0.3" footer="0.25"/>
  <pageSetup scale="25" orientation="landscape" r:id="rId1"/>
  <headerFooter alignWithMargins="0">
    <oddFooter>&amp;C&amp;"Tahoma,Regular"&amp;11Page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1"/>
  <sheetViews>
    <sheetView view="pageBreakPreview" zoomScaleNormal="100" zoomScaleSheetLayoutView="100" workbookViewId="0">
      <selection activeCell="A2" sqref="A2:O2"/>
    </sheetView>
  </sheetViews>
  <sheetFormatPr defaultColWidth="9.140625" defaultRowHeight="12.75" x14ac:dyDescent="0.2"/>
  <cols>
    <col min="1" max="1" width="9" style="130" customWidth="1"/>
    <col min="2" max="2" width="94" style="130" customWidth="1"/>
    <col min="3" max="3" width="30.42578125" style="131" customWidth="1"/>
    <col min="4" max="17" width="8.85546875" style="58" customWidth="1"/>
    <col min="18" max="16384" width="9.140625" style="58"/>
  </cols>
  <sheetData>
    <row r="1" spans="1:30" s="4" customFormat="1" ht="15.75" x14ac:dyDescent="0.25">
      <c r="A1" s="189" t="s">
        <v>322</v>
      </c>
      <c r="B1" s="189"/>
      <c r="C1" s="189"/>
      <c r="D1" s="189"/>
      <c r="E1" s="189"/>
      <c r="F1" s="189"/>
      <c r="G1" s="189"/>
      <c r="H1" s="189"/>
      <c r="I1" s="189"/>
      <c r="J1" s="189"/>
      <c r="K1" s="189"/>
      <c r="L1" s="189"/>
      <c r="M1" s="189"/>
      <c r="N1" s="189"/>
      <c r="O1" s="189"/>
      <c r="P1" s="27"/>
      <c r="Q1" s="27"/>
      <c r="R1" s="27"/>
      <c r="S1" s="27"/>
      <c r="T1" s="27"/>
      <c r="U1" s="27"/>
      <c r="V1" s="27"/>
      <c r="W1" s="27"/>
      <c r="X1" s="27"/>
      <c r="Y1" s="27"/>
      <c r="Z1" s="27"/>
      <c r="AA1" s="27"/>
      <c r="AB1" s="27"/>
      <c r="AC1" s="27"/>
      <c r="AD1" s="27"/>
    </row>
    <row r="2" spans="1:30" s="4" customFormat="1" ht="15.75" x14ac:dyDescent="0.25">
      <c r="A2" s="170" t="str">
        <f>'A - Cost Summary'!A2:D2</f>
        <v>HCC - Ballroom Roof Project</v>
      </c>
      <c r="B2" s="170"/>
      <c r="C2" s="170"/>
      <c r="D2" s="170"/>
      <c r="E2" s="170"/>
      <c r="F2" s="170"/>
      <c r="G2" s="170"/>
      <c r="H2" s="170"/>
      <c r="I2" s="170"/>
      <c r="J2" s="170"/>
      <c r="K2" s="170"/>
      <c r="L2" s="170"/>
      <c r="M2" s="170"/>
      <c r="N2" s="170"/>
      <c r="O2" s="170"/>
      <c r="P2" s="30"/>
      <c r="Q2" s="30"/>
      <c r="R2" s="30"/>
      <c r="S2" s="30"/>
      <c r="T2" s="30"/>
      <c r="U2" s="30"/>
      <c r="V2" s="30"/>
      <c r="W2" s="30"/>
      <c r="X2" s="30"/>
      <c r="Y2" s="30"/>
      <c r="Z2" s="30"/>
      <c r="AA2" s="30"/>
      <c r="AB2" s="30"/>
      <c r="AC2" s="30"/>
      <c r="AD2" s="30"/>
    </row>
    <row r="3" spans="1:30" s="4" customFormat="1" ht="15.75" x14ac:dyDescent="0.25">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row>
    <row r="4" spans="1:30" s="119" customFormat="1" ht="15.75" x14ac:dyDescent="0.25">
      <c r="A4" s="192" t="s">
        <v>222</v>
      </c>
      <c r="B4" s="192"/>
      <c r="C4" s="192"/>
      <c r="D4" s="118"/>
      <c r="E4" s="118"/>
      <c r="F4" s="118"/>
      <c r="G4" s="118"/>
      <c r="H4" s="118"/>
      <c r="I4" s="118"/>
      <c r="J4" s="118"/>
      <c r="K4" s="118"/>
      <c r="L4" s="118"/>
      <c r="M4" s="118"/>
      <c r="N4" s="118"/>
      <c r="O4" s="118"/>
      <c r="P4" s="118"/>
      <c r="Q4" s="118"/>
    </row>
    <row r="5" spans="1:30" s="119" customFormat="1" ht="15.75" x14ac:dyDescent="0.25">
      <c r="A5" s="121"/>
      <c r="B5" s="121"/>
      <c r="C5" s="121"/>
      <c r="D5" s="118"/>
      <c r="E5" s="118"/>
      <c r="F5" s="118"/>
      <c r="G5" s="118"/>
      <c r="H5" s="118"/>
      <c r="I5" s="118"/>
      <c r="J5" s="118"/>
      <c r="K5" s="118"/>
      <c r="L5" s="118"/>
      <c r="M5" s="118"/>
      <c r="N5" s="118"/>
      <c r="O5" s="118"/>
      <c r="P5" s="118"/>
      <c r="Q5" s="118"/>
    </row>
    <row r="6" spans="1:30" s="119" customFormat="1" ht="15.75" x14ac:dyDescent="0.25">
      <c r="A6" s="193" t="s">
        <v>392</v>
      </c>
      <c r="B6" s="193"/>
      <c r="C6" s="193"/>
      <c r="D6" s="118"/>
      <c r="E6" s="168"/>
      <c r="F6" s="118"/>
      <c r="G6" s="118"/>
      <c r="H6" s="118"/>
      <c r="I6" s="118"/>
      <c r="J6" s="118"/>
      <c r="K6" s="118"/>
      <c r="L6" s="118"/>
      <c r="M6" s="118"/>
      <c r="N6" s="118"/>
      <c r="O6" s="118"/>
      <c r="P6" s="118"/>
      <c r="Q6" s="118"/>
    </row>
    <row r="7" spans="1:30" s="4" customFormat="1" ht="15.75" x14ac:dyDescent="0.25">
      <c r="A7" s="190" t="s">
        <v>130</v>
      </c>
      <c r="B7" s="190"/>
      <c r="C7" s="190"/>
      <c r="D7" s="190"/>
      <c r="E7" s="190"/>
      <c r="F7" s="190"/>
      <c r="G7" s="190"/>
      <c r="H7" s="190"/>
      <c r="I7" s="190"/>
      <c r="J7" s="190"/>
      <c r="K7" s="190"/>
      <c r="L7" s="190"/>
      <c r="M7" s="190"/>
      <c r="N7" s="190"/>
      <c r="O7" s="190"/>
      <c r="P7" s="27"/>
      <c r="Q7" s="27"/>
      <c r="R7" s="27"/>
      <c r="S7" s="27"/>
      <c r="T7" s="27"/>
      <c r="U7" s="27"/>
      <c r="V7" s="27"/>
      <c r="W7" s="27"/>
      <c r="X7" s="27"/>
      <c r="Y7" s="27"/>
      <c r="Z7" s="27"/>
      <c r="AA7" s="27"/>
      <c r="AB7" s="27"/>
      <c r="AC7" s="27"/>
      <c r="AD7" s="27"/>
    </row>
    <row r="8" spans="1:30" s="4" customFormat="1" ht="15.75" x14ac:dyDescent="0.25">
      <c r="A8" s="47"/>
      <c r="B8" s="47"/>
      <c r="C8" s="47"/>
      <c r="D8" s="47"/>
      <c r="E8" s="47"/>
      <c r="F8" s="47"/>
      <c r="G8" s="47"/>
      <c r="H8" s="47"/>
      <c r="I8" s="47"/>
      <c r="J8" s="47"/>
      <c r="K8" s="47"/>
      <c r="L8" s="47"/>
      <c r="M8" s="47"/>
      <c r="N8" s="47"/>
      <c r="O8" s="47"/>
      <c r="P8" s="27"/>
      <c r="Q8" s="27"/>
      <c r="R8" s="27"/>
      <c r="S8" s="27"/>
      <c r="T8" s="27"/>
      <c r="U8" s="27"/>
      <c r="V8" s="27"/>
      <c r="W8" s="27"/>
      <c r="X8" s="27"/>
      <c r="Y8" s="27"/>
      <c r="Z8" s="27"/>
      <c r="AA8" s="27"/>
      <c r="AB8" s="27"/>
      <c r="AC8" s="27"/>
      <c r="AD8" s="27"/>
    </row>
    <row r="9" spans="1:30" s="119" customFormat="1" ht="15.75" x14ac:dyDescent="0.25">
      <c r="A9" s="194" t="s">
        <v>133</v>
      </c>
      <c r="B9" s="194"/>
      <c r="C9" s="120"/>
      <c r="D9" s="118"/>
      <c r="E9" s="118"/>
      <c r="F9" s="118"/>
      <c r="G9" s="118"/>
      <c r="H9" s="118"/>
      <c r="I9" s="118"/>
      <c r="J9" s="118"/>
      <c r="K9" s="118"/>
      <c r="L9" s="118"/>
      <c r="M9" s="118"/>
      <c r="N9" s="118"/>
      <c r="O9" s="118"/>
      <c r="P9" s="118"/>
      <c r="Q9" s="118"/>
    </row>
    <row r="10" spans="1:30" s="119" customFormat="1" ht="15.75" x14ac:dyDescent="0.25">
      <c r="A10" s="121" t="s">
        <v>326</v>
      </c>
      <c r="B10" s="120"/>
      <c r="C10" s="120"/>
      <c r="D10" s="118"/>
      <c r="E10" s="118"/>
      <c r="F10" s="118"/>
      <c r="G10" s="118"/>
      <c r="H10" s="118"/>
      <c r="I10" s="118"/>
      <c r="J10" s="118"/>
      <c r="K10" s="118"/>
      <c r="L10" s="118"/>
      <c r="M10" s="118"/>
      <c r="N10" s="118"/>
      <c r="O10" s="118"/>
      <c r="P10" s="118"/>
      <c r="Q10" s="118"/>
    </row>
    <row r="11" spans="1:30" s="119" customFormat="1" ht="30" customHeight="1" x14ac:dyDescent="0.25">
      <c r="A11" s="149" t="s">
        <v>42</v>
      </c>
      <c r="B11" s="150" t="s">
        <v>36</v>
      </c>
      <c r="C11" s="150" t="s">
        <v>223</v>
      </c>
      <c r="D11" s="118"/>
      <c r="E11" s="118"/>
      <c r="F11" s="118"/>
      <c r="G11" s="118"/>
      <c r="H11" s="118"/>
      <c r="I11" s="118"/>
      <c r="J11" s="118"/>
      <c r="K11" s="118"/>
      <c r="L11" s="118"/>
      <c r="M11" s="118"/>
      <c r="N11" s="118"/>
      <c r="O11" s="118"/>
      <c r="P11" s="118"/>
      <c r="Q11" s="118"/>
    </row>
    <row r="12" spans="1:30" s="125" customFormat="1" ht="20.100000000000001" customHeight="1" x14ac:dyDescent="0.25">
      <c r="A12" s="122">
        <v>1</v>
      </c>
      <c r="B12" s="123"/>
      <c r="C12" s="124"/>
      <c r="D12" s="58"/>
      <c r="E12" s="58"/>
      <c r="F12" s="58"/>
      <c r="G12" s="58"/>
      <c r="H12" s="58"/>
      <c r="I12" s="58"/>
      <c r="J12" s="58"/>
      <c r="K12" s="58"/>
      <c r="L12" s="58"/>
      <c r="M12" s="58"/>
      <c r="N12" s="58"/>
      <c r="O12" s="58"/>
      <c r="P12" s="58"/>
      <c r="Q12" s="58"/>
    </row>
    <row r="13" spans="1:30" s="125" customFormat="1" ht="20.100000000000001" customHeight="1" x14ac:dyDescent="0.25">
      <c r="A13" s="122">
        <f t="shared" ref="A13:A21" si="0">A12+1</f>
        <v>2</v>
      </c>
      <c r="B13" s="126"/>
      <c r="C13" s="124"/>
      <c r="D13" s="58"/>
      <c r="E13" s="58"/>
      <c r="F13" s="58"/>
      <c r="G13" s="58"/>
      <c r="H13" s="58"/>
      <c r="I13" s="58"/>
      <c r="J13" s="58"/>
      <c r="K13" s="58"/>
      <c r="L13" s="58"/>
      <c r="M13" s="58"/>
      <c r="N13" s="58"/>
      <c r="O13" s="58"/>
      <c r="P13" s="58"/>
      <c r="Q13" s="58"/>
    </row>
    <row r="14" spans="1:30" s="125" customFormat="1" ht="20.100000000000001" customHeight="1" x14ac:dyDescent="0.25">
      <c r="A14" s="122">
        <f t="shared" si="0"/>
        <v>3</v>
      </c>
      <c r="B14" s="126"/>
      <c r="C14" s="124"/>
      <c r="D14" s="58"/>
      <c r="E14" s="58"/>
      <c r="F14" s="58"/>
      <c r="G14" s="58"/>
      <c r="H14" s="58"/>
      <c r="I14" s="58"/>
      <c r="J14" s="58"/>
      <c r="K14" s="58"/>
      <c r="L14" s="58"/>
      <c r="M14" s="58"/>
      <c r="N14" s="58"/>
      <c r="O14" s="58"/>
      <c r="P14" s="58"/>
      <c r="Q14" s="58"/>
    </row>
    <row r="15" spans="1:30" s="125" customFormat="1" ht="20.100000000000001" customHeight="1" x14ac:dyDescent="0.25">
      <c r="A15" s="122">
        <f t="shared" si="0"/>
        <v>4</v>
      </c>
      <c r="B15" s="122"/>
      <c r="C15" s="124"/>
      <c r="D15" s="58"/>
      <c r="E15" s="58"/>
      <c r="F15" s="58"/>
      <c r="G15" s="58"/>
      <c r="H15" s="58"/>
      <c r="I15" s="58"/>
      <c r="J15" s="58"/>
      <c r="K15" s="58"/>
      <c r="L15" s="58"/>
      <c r="M15" s="58"/>
      <c r="N15" s="58"/>
      <c r="O15" s="58"/>
      <c r="P15" s="58"/>
      <c r="Q15" s="58"/>
    </row>
    <row r="16" spans="1:30" s="125" customFormat="1" ht="20.100000000000001" customHeight="1" x14ac:dyDescent="0.25">
      <c r="A16" s="122">
        <f t="shared" si="0"/>
        <v>5</v>
      </c>
      <c r="B16" s="122"/>
      <c r="C16" s="124"/>
      <c r="D16" s="58"/>
      <c r="E16" s="58"/>
      <c r="F16" s="58"/>
      <c r="G16" s="58"/>
      <c r="H16" s="58"/>
      <c r="I16" s="58"/>
      <c r="J16" s="58"/>
      <c r="K16" s="58"/>
      <c r="L16" s="58"/>
      <c r="M16" s="58"/>
      <c r="N16" s="58"/>
      <c r="O16" s="58"/>
      <c r="P16" s="58"/>
      <c r="Q16" s="58"/>
    </row>
    <row r="17" spans="1:17" s="125" customFormat="1" ht="20.100000000000001" customHeight="1" x14ac:dyDescent="0.25">
      <c r="A17" s="122">
        <f t="shared" si="0"/>
        <v>6</v>
      </c>
      <c r="B17" s="122"/>
      <c r="C17" s="124"/>
      <c r="D17" s="58"/>
      <c r="E17" s="58"/>
      <c r="F17" s="58"/>
      <c r="G17" s="58"/>
      <c r="H17" s="58"/>
      <c r="I17" s="58"/>
      <c r="J17" s="58"/>
      <c r="K17" s="58"/>
      <c r="L17" s="58"/>
      <c r="M17" s="58"/>
      <c r="N17" s="58"/>
      <c r="O17" s="58"/>
      <c r="P17" s="58"/>
      <c r="Q17" s="58"/>
    </row>
    <row r="18" spans="1:17" s="125" customFormat="1" ht="20.100000000000001" customHeight="1" x14ac:dyDescent="0.25">
      <c r="A18" s="122">
        <f t="shared" si="0"/>
        <v>7</v>
      </c>
      <c r="B18" s="122"/>
      <c r="C18" s="124"/>
      <c r="D18" s="58"/>
      <c r="E18" s="58"/>
      <c r="F18" s="58"/>
      <c r="G18" s="58"/>
      <c r="H18" s="58"/>
      <c r="I18" s="58"/>
      <c r="J18" s="58"/>
      <c r="K18" s="58"/>
      <c r="L18" s="58"/>
      <c r="M18" s="58"/>
      <c r="N18" s="58"/>
      <c r="O18" s="58"/>
      <c r="P18" s="58"/>
      <c r="Q18" s="58"/>
    </row>
    <row r="19" spans="1:17" ht="20.100000000000001" customHeight="1" x14ac:dyDescent="0.2">
      <c r="A19" s="122">
        <f t="shared" si="0"/>
        <v>8</v>
      </c>
      <c r="B19" s="122"/>
      <c r="C19" s="124"/>
    </row>
    <row r="20" spans="1:17" ht="20.100000000000001" customHeight="1" x14ac:dyDescent="0.2">
      <c r="A20" s="122">
        <f t="shared" si="0"/>
        <v>9</v>
      </c>
      <c r="B20" s="122"/>
      <c r="C20" s="124"/>
    </row>
    <row r="21" spans="1:17" ht="20.100000000000001" customHeight="1" x14ac:dyDescent="0.2">
      <c r="A21" s="122">
        <f t="shared" si="0"/>
        <v>10</v>
      </c>
      <c r="B21" s="122"/>
      <c r="C21" s="124"/>
    </row>
    <row r="22" spans="1:17" s="119" customFormat="1" ht="15.75" x14ac:dyDescent="0.25">
      <c r="A22" s="195"/>
      <c r="B22" s="195"/>
      <c r="C22" s="196"/>
      <c r="D22" s="118"/>
      <c r="E22" s="118"/>
      <c r="F22" s="118"/>
      <c r="G22" s="118"/>
      <c r="H22" s="118"/>
      <c r="I22" s="118"/>
      <c r="J22" s="118"/>
      <c r="K22" s="118"/>
      <c r="L22" s="118"/>
      <c r="M22" s="118"/>
      <c r="N22" s="118"/>
      <c r="O22" s="118"/>
      <c r="P22" s="118"/>
      <c r="Q22" s="118"/>
    </row>
    <row r="23" spans="1:17" s="119" customFormat="1" ht="15.75" x14ac:dyDescent="0.25">
      <c r="A23" s="195"/>
      <c r="B23" s="195"/>
      <c r="C23" s="196"/>
      <c r="D23" s="118"/>
      <c r="E23" s="118"/>
      <c r="F23" s="118"/>
      <c r="G23" s="118"/>
      <c r="H23" s="118"/>
      <c r="I23" s="118"/>
      <c r="J23" s="118"/>
      <c r="K23" s="118"/>
      <c r="L23" s="118"/>
      <c r="M23" s="118"/>
      <c r="N23" s="118"/>
      <c r="O23" s="118"/>
      <c r="P23" s="118"/>
      <c r="Q23" s="118"/>
    </row>
    <row r="24" spans="1:17" s="119" customFormat="1" ht="15.75" x14ac:dyDescent="0.25">
      <c r="A24" s="121" t="s">
        <v>327</v>
      </c>
      <c r="B24" s="120"/>
      <c r="C24" s="120"/>
      <c r="D24" s="118"/>
      <c r="E24" s="118"/>
      <c r="F24" s="118"/>
      <c r="G24" s="118"/>
      <c r="H24" s="118"/>
      <c r="I24" s="118"/>
      <c r="J24" s="118"/>
      <c r="K24" s="118"/>
      <c r="L24" s="118"/>
      <c r="M24" s="118"/>
      <c r="N24" s="118"/>
      <c r="O24" s="118"/>
      <c r="P24" s="118"/>
      <c r="Q24" s="118"/>
    </row>
    <row r="25" spans="1:17" s="119" customFormat="1" ht="30" customHeight="1" x14ac:dyDescent="0.25">
      <c r="A25" s="149" t="s">
        <v>42</v>
      </c>
      <c r="B25" s="150" t="s">
        <v>36</v>
      </c>
      <c r="C25" s="150" t="s">
        <v>223</v>
      </c>
      <c r="D25" s="118"/>
      <c r="E25" s="118"/>
      <c r="F25" s="118"/>
      <c r="G25" s="118"/>
      <c r="H25" s="118"/>
      <c r="I25" s="118"/>
      <c r="J25" s="118"/>
      <c r="K25" s="118"/>
      <c r="L25" s="118"/>
      <c r="M25" s="118"/>
      <c r="N25" s="118"/>
      <c r="O25" s="118"/>
      <c r="P25" s="118"/>
      <c r="Q25" s="118"/>
    </row>
    <row r="26" spans="1:17" s="125" customFormat="1" ht="20.100000000000001" customHeight="1" x14ac:dyDescent="0.25">
      <c r="A26" s="122">
        <v>1</v>
      </c>
      <c r="B26" s="127"/>
      <c r="C26" s="124"/>
      <c r="D26" s="58"/>
      <c r="E26" s="58"/>
      <c r="F26" s="58"/>
      <c r="G26" s="58"/>
      <c r="H26" s="58"/>
      <c r="I26" s="58"/>
      <c r="J26" s="58"/>
      <c r="K26" s="58"/>
      <c r="L26" s="58"/>
      <c r="M26" s="58"/>
      <c r="N26" s="58"/>
      <c r="O26" s="58"/>
      <c r="P26" s="58"/>
      <c r="Q26" s="58"/>
    </row>
    <row r="27" spans="1:17" s="125" customFormat="1" ht="20.100000000000001" customHeight="1" x14ac:dyDescent="0.25">
      <c r="A27" s="122">
        <f t="shared" ref="A27:A35" si="1">A26+1</f>
        <v>2</v>
      </c>
      <c r="B27" s="127"/>
      <c r="C27" s="124"/>
      <c r="D27" s="58"/>
      <c r="E27" s="58"/>
      <c r="F27" s="58"/>
      <c r="G27" s="58"/>
      <c r="H27" s="58"/>
      <c r="I27" s="58"/>
      <c r="J27" s="58"/>
      <c r="K27" s="58"/>
      <c r="L27" s="58"/>
      <c r="M27" s="58"/>
      <c r="N27" s="58"/>
      <c r="O27" s="58"/>
      <c r="P27" s="58"/>
      <c r="Q27" s="58"/>
    </row>
    <row r="28" spans="1:17" s="125" customFormat="1" ht="20.100000000000001" customHeight="1" x14ac:dyDescent="0.25">
      <c r="A28" s="122">
        <f t="shared" si="1"/>
        <v>3</v>
      </c>
      <c r="B28" s="127"/>
      <c r="C28" s="124"/>
      <c r="D28" s="58"/>
      <c r="E28" s="58"/>
      <c r="F28" s="58"/>
      <c r="G28" s="58"/>
      <c r="H28" s="58"/>
      <c r="I28" s="58"/>
      <c r="J28" s="58"/>
      <c r="K28" s="58"/>
      <c r="L28" s="58"/>
      <c r="M28" s="58"/>
      <c r="N28" s="58"/>
      <c r="O28" s="58"/>
      <c r="P28" s="58"/>
      <c r="Q28" s="58"/>
    </row>
    <row r="29" spans="1:17" s="125" customFormat="1" ht="20.100000000000001" customHeight="1" x14ac:dyDescent="0.25">
      <c r="A29" s="122">
        <f t="shared" si="1"/>
        <v>4</v>
      </c>
      <c r="B29" s="127"/>
      <c r="C29" s="124"/>
      <c r="D29" s="58"/>
      <c r="E29" s="58"/>
      <c r="F29" s="58"/>
      <c r="G29" s="58"/>
      <c r="H29" s="58"/>
      <c r="I29" s="58"/>
      <c r="J29" s="58"/>
      <c r="K29" s="58"/>
      <c r="L29" s="58"/>
      <c r="M29" s="58"/>
      <c r="N29" s="58"/>
      <c r="O29" s="58"/>
      <c r="P29" s="58"/>
      <c r="Q29" s="58"/>
    </row>
    <row r="30" spans="1:17" s="125" customFormat="1" ht="20.100000000000001" customHeight="1" x14ac:dyDescent="0.25">
      <c r="A30" s="122">
        <f t="shared" si="1"/>
        <v>5</v>
      </c>
      <c r="B30" s="127"/>
      <c r="C30" s="124"/>
      <c r="D30" s="58"/>
      <c r="E30" s="58"/>
      <c r="F30" s="58"/>
      <c r="G30" s="58"/>
      <c r="H30" s="58"/>
      <c r="I30" s="58"/>
      <c r="J30" s="58"/>
      <c r="K30" s="58"/>
      <c r="L30" s="58"/>
      <c r="M30" s="58"/>
      <c r="N30" s="58"/>
      <c r="O30" s="58"/>
      <c r="P30" s="58"/>
      <c r="Q30" s="58"/>
    </row>
    <row r="31" spans="1:17" s="125" customFormat="1" ht="20.100000000000001" customHeight="1" x14ac:dyDescent="0.25">
      <c r="A31" s="122">
        <f>A30+1</f>
        <v>6</v>
      </c>
      <c r="B31" s="127"/>
      <c r="C31" s="124"/>
      <c r="D31" s="58"/>
      <c r="E31" s="58"/>
      <c r="F31" s="58"/>
      <c r="G31" s="58"/>
      <c r="H31" s="58"/>
      <c r="I31" s="58"/>
      <c r="J31" s="58"/>
      <c r="K31" s="58"/>
      <c r="L31" s="58"/>
      <c r="M31" s="58"/>
      <c r="N31" s="58"/>
      <c r="O31" s="58"/>
      <c r="P31" s="58"/>
      <c r="Q31" s="58"/>
    </row>
    <row r="32" spans="1:17" ht="20.100000000000001" customHeight="1" x14ac:dyDescent="0.2">
      <c r="A32" s="122">
        <f t="shared" si="1"/>
        <v>7</v>
      </c>
      <c r="B32" s="127"/>
      <c r="C32" s="124"/>
    </row>
    <row r="33" spans="1:17" ht="20.100000000000001" customHeight="1" x14ac:dyDescent="0.2">
      <c r="A33" s="122">
        <f t="shared" si="1"/>
        <v>8</v>
      </c>
      <c r="B33" s="127"/>
      <c r="C33" s="124"/>
    </row>
    <row r="34" spans="1:17" ht="20.100000000000001" customHeight="1" x14ac:dyDescent="0.2">
      <c r="A34" s="122">
        <f t="shared" si="1"/>
        <v>9</v>
      </c>
      <c r="B34" s="127"/>
      <c r="C34" s="124"/>
    </row>
    <row r="35" spans="1:17" ht="20.100000000000001" customHeight="1" x14ac:dyDescent="0.2">
      <c r="A35" s="122">
        <f t="shared" si="1"/>
        <v>10</v>
      </c>
      <c r="B35" s="127"/>
      <c r="C35" s="124"/>
    </row>
    <row r="36" spans="1:17" s="119" customFormat="1" ht="15.75" x14ac:dyDescent="0.25">
      <c r="A36" s="195"/>
      <c r="B36" s="195"/>
      <c r="C36" s="196"/>
      <c r="D36" s="118"/>
      <c r="E36" s="118"/>
      <c r="F36" s="118"/>
      <c r="G36" s="118"/>
      <c r="H36" s="118"/>
      <c r="I36" s="118"/>
      <c r="J36" s="118"/>
      <c r="K36" s="118"/>
      <c r="L36" s="118"/>
      <c r="M36" s="118"/>
      <c r="N36" s="118"/>
      <c r="O36" s="118"/>
      <c r="P36" s="118"/>
      <c r="Q36" s="118"/>
    </row>
    <row r="37" spans="1:17" s="119" customFormat="1" ht="15.75" x14ac:dyDescent="0.25">
      <c r="A37" s="195"/>
      <c r="B37" s="195"/>
      <c r="C37" s="196"/>
      <c r="D37" s="118"/>
      <c r="E37" s="118"/>
      <c r="F37" s="118"/>
      <c r="G37" s="118"/>
      <c r="H37" s="118"/>
      <c r="I37" s="118"/>
      <c r="J37" s="118"/>
      <c r="K37" s="118"/>
      <c r="L37" s="118"/>
      <c r="M37" s="118"/>
      <c r="N37" s="118"/>
      <c r="O37" s="118"/>
      <c r="P37" s="118"/>
      <c r="Q37" s="118"/>
    </row>
    <row r="38" spans="1:17" s="119" customFormat="1" ht="15.75" x14ac:dyDescent="0.25">
      <c r="A38" s="121" t="s">
        <v>224</v>
      </c>
      <c r="B38" s="120"/>
      <c r="C38" s="120"/>
      <c r="D38" s="118"/>
      <c r="E38" s="118"/>
      <c r="F38" s="118"/>
      <c r="G38" s="118"/>
      <c r="H38" s="118"/>
      <c r="I38" s="118"/>
      <c r="J38" s="118"/>
      <c r="K38" s="118"/>
      <c r="L38" s="118"/>
      <c r="M38" s="118"/>
      <c r="N38" s="118"/>
      <c r="O38" s="118"/>
      <c r="P38" s="118"/>
      <c r="Q38" s="118"/>
    </row>
    <row r="39" spans="1:17" s="119" customFormat="1" ht="30" customHeight="1" x14ac:dyDescent="0.25">
      <c r="A39" s="149" t="s">
        <v>42</v>
      </c>
      <c r="B39" s="150" t="s">
        <v>36</v>
      </c>
      <c r="C39" s="150" t="s">
        <v>223</v>
      </c>
      <c r="D39" s="118"/>
      <c r="E39" s="118"/>
      <c r="F39" s="118"/>
      <c r="G39" s="118"/>
      <c r="H39" s="118"/>
      <c r="I39" s="118"/>
      <c r="J39" s="118"/>
      <c r="K39" s="118"/>
      <c r="L39" s="118"/>
      <c r="M39" s="118"/>
      <c r="N39" s="118"/>
      <c r="O39" s="118"/>
      <c r="P39" s="118"/>
      <c r="Q39" s="118"/>
    </row>
    <row r="40" spans="1:17" s="125" customFormat="1" ht="20.100000000000001" customHeight="1" x14ac:dyDescent="0.25">
      <c r="A40" s="122">
        <v>1</v>
      </c>
      <c r="B40" s="122"/>
      <c r="C40" s="124"/>
      <c r="D40" s="58"/>
      <c r="E40" s="58"/>
      <c r="F40" s="58"/>
      <c r="G40" s="58"/>
      <c r="H40" s="58"/>
      <c r="I40" s="58"/>
      <c r="J40" s="58"/>
      <c r="K40" s="58"/>
      <c r="L40" s="58"/>
      <c r="M40" s="58"/>
      <c r="N40" s="58"/>
      <c r="O40" s="58"/>
      <c r="P40" s="58"/>
      <c r="Q40" s="58"/>
    </row>
    <row r="41" spans="1:17" s="125" customFormat="1" ht="20.100000000000001" customHeight="1" x14ac:dyDescent="0.25">
      <c r="A41" s="122">
        <f t="shared" ref="A41:A49" si="2">A40+1</f>
        <v>2</v>
      </c>
      <c r="B41" s="122"/>
      <c r="C41" s="124"/>
      <c r="D41" s="58"/>
      <c r="E41" s="58"/>
      <c r="F41" s="58"/>
      <c r="G41" s="58"/>
      <c r="H41" s="58"/>
      <c r="I41" s="58"/>
      <c r="J41" s="58"/>
      <c r="K41" s="58"/>
      <c r="L41" s="58"/>
      <c r="M41" s="58"/>
      <c r="N41" s="58"/>
      <c r="O41" s="58"/>
      <c r="P41" s="58"/>
      <c r="Q41" s="58"/>
    </row>
    <row r="42" spans="1:17" s="125" customFormat="1" ht="20.100000000000001" customHeight="1" x14ac:dyDescent="0.25">
      <c r="A42" s="122">
        <f t="shared" si="2"/>
        <v>3</v>
      </c>
      <c r="B42" s="122"/>
      <c r="C42" s="124"/>
      <c r="D42" s="58"/>
      <c r="E42" s="58"/>
      <c r="F42" s="58"/>
      <c r="G42" s="58"/>
      <c r="H42" s="58"/>
      <c r="I42" s="58"/>
      <c r="J42" s="58"/>
      <c r="K42" s="58"/>
      <c r="L42" s="58"/>
      <c r="M42" s="58"/>
      <c r="N42" s="58"/>
      <c r="O42" s="58"/>
      <c r="P42" s="58"/>
      <c r="Q42" s="58"/>
    </row>
    <row r="43" spans="1:17" s="125" customFormat="1" ht="20.100000000000001" customHeight="1" x14ac:dyDescent="0.25">
      <c r="A43" s="122">
        <f t="shared" si="2"/>
        <v>4</v>
      </c>
      <c r="B43" s="122"/>
      <c r="C43" s="124"/>
      <c r="D43" s="58"/>
      <c r="E43" s="58"/>
      <c r="F43" s="58"/>
      <c r="G43" s="58"/>
      <c r="H43" s="58"/>
      <c r="I43" s="58"/>
      <c r="J43" s="58"/>
      <c r="K43" s="58"/>
      <c r="L43" s="58"/>
      <c r="M43" s="58"/>
      <c r="N43" s="58"/>
      <c r="O43" s="58"/>
      <c r="P43" s="58"/>
      <c r="Q43" s="58"/>
    </row>
    <row r="44" spans="1:17" s="125" customFormat="1" ht="20.100000000000001" customHeight="1" x14ac:dyDescent="0.25">
      <c r="A44" s="122">
        <f t="shared" si="2"/>
        <v>5</v>
      </c>
      <c r="B44" s="122"/>
      <c r="C44" s="124"/>
      <c r="D44" s="58"/>
      <c r="E44" s="58"/>
      <c r="F44" s="58"/>
      <c r="G44" s="58"/>
      <c r="H44" s="58"/>
      <c r="I44" s="58"/>
      <c r="J44" s="58"/>
      <c r="K44" s="58"/>
      <c r="L44" s="58"/>
      <c r="M44" s="58"/>
      <c r="N44" s="58"/>
      <c r="O44" s="58"/>
      <c r="P44" s="58"/>
      <c r="Q44" s="58"/>
    </row>
    <row r="45" spans="1:17" s="125" customFormat="1" ht="20.100000000000001" customHeight="1" x14ac:dyDescent="0.25">
      <c r="A45" s="122">
        <f t="shared" si="2"/>
        <v>6</v>
      </c>
      <c r="B45" s="122"/>
      <c r="C45" s="124"/>
      <c r="D45" s="58"/>
      <c r="E45" s="58"/>
      <c r="F45" s="58"/>
      <c r="G45" s="58"/>
      <c r="H45" s="58"/>
      <c r="I45" s="58"/>
      <c r="J45" s="58"/>
      <c r="K45" s="58"/>
      <c r="L45" s="58"/>
      <c r="M45" s="58"/>
      <c r="N45" s="58"/>
      <c r="O45" s="58"/>
      <c r="P45" s="58"/>
      <c r="Q45" s="58"/>
    </row>
    <row r="46" spans="1:17" s="125" customFormat="1" ht="20.100000000000001" customHeight="1" x14ac:dyDescent="0.25">
      <c r="A46" s="122">
        <f t="shared" si="2"/>
        <v>7</v>
      </c>
      <c r="B46" s="122"/>
      <c r="C46" s="124"/>
      <c r="D46" s="58"/>
      <c r="E46" s="58"/>
      <c r="F46" s="58"/>
      <c r="G46" s="58"/>
      <c r="H46" s="58"/>
      <c r="I46" s="58"/>
      <c r="J46" s="58"/>
      <c r="K46" s="58"/>
      <c r="L46" s="58"/>
      <c r="M46" s="58"/>
      <c r="N46" s="58"/>
      <c r="O46" s="58"/>
      <c r="P46" s="58"/>
      <c r="Q46" s="58"/>
    </row>
    <row r="47" spans="1:17" ht="20.100000000000001" customHeight="1" x14ac:dyDescent="0.2">
      <c r="A47" s="122">
        <f t="shared" si="2"/>
        <v>8</v>
      </c>
      <c r="B47" s="122"/>
      <c r="C47" s="124"/>
    </row>
    <row r="48" spans="1:17" ht="20.100000000000001" customHeight="1" x14ac:dyDescent="0.2">
      <c r="A48" s="122">
        <f t="shared" si="2"/>
        <v>9</v>
      </c>
      <c r="B48" s="122"/>
      <c r="C48" s="124"/>
    </row>
    <row r="49" spans="1:3" ht="20.100000000000001" customHeight="1" x14ac:dyDescent="0.2">
      <c r="A49" s="122">
        <f t="shared" si="2"/>
        <v>10</v>
      </c>
      <c r="B49" s="122"/>
      <c r="C49" s="124"/>
    </row>
    <row r="50" spans="1:3" ht="20.100000000000001" customHeight="1" x14ac:dyDescent="0.2">
      <c r="A50" s="128"/>
      <c r="B50" s="128"/>
      <c r="C50" s="129"/>
    </row>
    <row r="51" spans="1:3" x14ac:dyDescent="0.2">
      <c r="A51" s="191" t="s">
        <v>225</v>
      </c>
      <c r="B51" s="191"/>
      <c r="C51" s="191"/>
    </row>
  </sheetData>
  <mergeCells count="12">
    <mergeCell ref="A1:O1"/>
    <mergeCell ref="A2:O2"/>
    <mergeCell ref="A3:AD3"/>
    <mergeCell ref="A7:O7"/>
    <mergeCell ref="A51:C51"/>
    <mergeCell ref="A4:C4"/>
    <mergeCell ref="A6:C6"/>
    <mergeCell ref="A9:B9"/>
    <mergeCell ref="A22:C22"/>
    <mergeCell ref="A23:C23"/>
    <mergeCell ref="A36:C36"/>
    <mergeCell ref="A37:C37"/>
  </mergeCells>
  <pageMargins left="0.62" right="0.6" top="0.53" bottom="0.83" header="0.5" footer="0.5"/>
  <pageSetup scale="70" orientation="portrait" horizontalDpi="1200" verticalDpi="1200" r:id="rId1"/>
  <headerFooter alignWithMargins="0">
    <oddFooter>&amp;C&amp;"Tahoma,Regular"&amp;11Page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249977111117893"/>
  </sheetPr>
  <dimension ref="A1:J118"/>
  <sheetViews>
    <sheetView view="pageBreakPreview" zoomScale="110" zoomScaleNormal="98" zoomScaleSheetLayoutView="110" workbookViewId="0">
      <selection activeCell="A99" sqref="A99"/>
    </sheetView>
  </sheetViews>
  <sheetFormatPr defaultColWidth="9.140625" defaultRowHeight="12.75" x14ac:dyDescent="0.2"/>
  <cols>
    <col min="1" max="1" width="10" style="15" customWidth="1"/>
    <col min="2" max="2" width="68.85546875" style="148" customWidth="1"/>
    <col min="3" max="3" width="19" style="148" customWidth="1"/>
    <col min="4" max="4" width="20" style="148" customWidth="1"/>
    <col min="5" max="10" width="8.85546875" style="15" customWidth="1"/>
    <col min="11" max="16384" width="9.140625" style="15"/>
  </cols>
  <sheetData>
    <row r="1" spans="1:10" s="4" customFormat="1" ht="15.75" x14ac:dyDescent="0.25">
      <c r="A1" s="199" t="s">
        <v>226</v>
      </c>
      <c r="B1" s="199"/>
      <c r="C1" s="199"/>
      <c r="D1" s="199"/>
      <c r="E1" s="132"/>
      <c r="F1" s="132"/>
      <c r="G1" s="132"/>
      <c r="H1" s="132"/>
      <c r="I1" s="132"/>
      <c r="J1" s="132"/>
    </row>
    <row r="2" spans="1:10" s="4" customFormat="1" ht="15.75" x14ac:dyDescent="0.25">
      <c r="A2" s="201" t="str">
        <f>'A - Cost Summary'!A2:D2</f>
        <v>HCC - Ballroom Roof Project</v>
      </c>
      <c r="B2" s="201"/>
      <c r="C2" s="201"/>
      <c r="D2" s="201"/>
      <c r="E2" s="132"/>
      <c r="F2" s="132"/>
      <c r="G2" s="132"/>
      <c r="H2" s="132"/>
      <c r="I2" s="132"/>
      <c r="J2" s="132"/>
    </row>
    <row r="3" spans="1:10" s="4" customFormat="1" ht="15.75" x14ac:dyDescent="0.25">
      <c r="A3" s="199"/>
      <c r="B3" s="199"/>
      <c r="C3" s="199"/>
      <c r="D3" s="199"/>
      <c r="E3" s="132"/>
      <c r="F3" s="132"/>
      <c r="G3" s="132"/>
      <c r="H3" s="132"/>
      <c r="I3" s="132"/>
      <c r="J3" s="132"/>
    </row>
    <row r="4" spans="1:10" s="4" customFormat="1" ht="15.75" x14ac:dyDescent="0.25">
      <c r="A4" s="199"/>
      <c r="B4" s="199"/>
      <c r="C4" s="199"/>
      <c r="D4" s="199"/>
      <c r="E4" s="132"/>
      <c r="F4" s="132"/>
      <c r="G4" s="132"/>
      <c r="H4" s="132"/>
      <c r="I4" s="132"/>
      <c r="J4" s="132"/>
    </row>
    <row r="5" spans="1:10" s="4" customFormat="1" ht="15.75" x14ac:dyDescent="0.25">
      <c r="A5" s="199" t="s">
        <v>68</v>
      </c>
      <c r="B5" s="199"/>
      <c r="C5" s="199"/>
      <c r="D5" s="199"/>
      <c r="E5" s="132"/>
      <c r="F5" s="132"/>
      <c r="G5" s="132"/>
      <c r="H5" s="132"/>
      <c r="I5" s="132"/>
      <c r="J5" s="132"/>
    </row>
    <row r="6" spans="1:10" s="4" customFormat="1" ht="15.75" x14ac:dyDescent="0.25">
      <c r="A6" s="200" t="s">
        <v>392</v>
      </c>
      <c r="B6" s="200"/>
      <c r="C6" s="200"/>
      <c r="D6" s="200"/>
      <c r="E6" s="132"/>
      <c r="F6" s="132"/>
      <c r="G6" s="132"/>
      <c r="H6" s="132"/>
      <c r="I6" s="132"/>
      <c r="J6" s="132"/>
    </row>
    <row r="7" spans="1:10" s="14" customFormat="1" ht="15.75" x14ac:dyDescent="0.25">
      <c r="A7" s="198" t="s">
        <v>129</v>
      </c>
      <c r="B7" s="198"/>
      <c r="C7" s="198"/>
      <c r="D7" s="198"/>
      <c r="E7" s="15"/>
      <c r="F7" s="15"/>
      <c r="G7" s="15"/>
      <c r="H7" s="15"/>
      <c r="I7" s="15"/>
      <c r="J7" s="15"/>
    </row>
    <row r="8" spans="1:10" s="14" customFormat="1" ht="15.75" x14ac:dyDescent="0.25">
      <c r="A8" s="194" t="s">
        <v>133</v>
      </c>
      <c r="B8" s="194"/>
      <c r="C8" s="48"/>
      <c r="D8" s="48"/>
      <c r="E8" s="15"/>
      <c r="F8" s="15"/>
      <c r="G8" s="15"/>
      <c r="H8" s="15"/>
      <c r="I8" s="15"/>
      <c r="J8" s="15"/>
    </row>
    <row r="9" spans="1:10" s="14" customFormat="1" ht="56.25" customHeight="1" x14ac:dyDescent="0.25">
      <c r="A9" s="133" t="s">
        <v>42</v>
      </c>
      <c r="B9" s="134" t="s">
        <v>36</v>
      </c>
      <c r="C9" s="134" t="s">
        <v>44</v>
      </c>
      <c r="D9" s="133" t="s">
        <v>43</v>
      </c>
      <c r="E9" s="15"/>
      <c r="F9" s="15"/>
      <c r="G9" s="15"/>
      <c r="H9" s="15"/>
      <c r="I9" s="15"/>
      <c r="J9" s="15"/>
    </row>
    <row r="10" spans="1:10" s="8" customFormat="1" ht="15" x14ac:dyDescent="0.25">
      <c r="A10" s="5">
        <v>1</v>
      </c>
      <c r="B10" s="45" t="s">
        <v>89</v>
      </c>
      <c r="C10" s="135"/>
      <c r="D10" s="135"/>
      <c r="E10" s="15"/>
      <c r="F10" s="15"/>
      <c r="G10" s="15"/>
      <c r="H10" s="15"/>
      <c r="I10" s="15"/>
      <c r="J10" s="15"/>
    </row>
    <row r="11" spans="1:10" s="8" customFormat="1" ht="15" x14ac:dyDescent="0.25">
      <c r="A11" s="5">
        <f>A10+1</f>
        <v>2</v>
      </c>
      <c r="B11" s="136" t="s">
        <v>63</v>
      </c>
      <c r="C11" s="137" t="s">
        <v>134</v>
      </c>
      <c r="D11" s="137"/>
      <c r="E11" s="15"/>
      <c r="F11" s="15"/>
      <c r="G11" s="15"/>
      <c r="H11" s="15"/>
      <c r="I11" s="15"/>
      <c r="J11" s="15"/>
    </row>
    <row r="12" spans="1:10" s="8" customFormat="1" ht="15" x14ac:dyDescent="0.25">
      <c r="A12" s="5">
        <f t="shared" ref="A12:A78" si="0">A11+1</f>
        <v>3</v>
      </c>
      <c r="B12" s="136" t="s">
        <v>45</v>
      </c>
      <c r="C12" s="137" t="s">
        <v>134</v>
      </c>
      <c r="D12" s="137"/>
      <c r="E12" s="15"/>
      <c r="F12" s="15"/>
      <c r="G12" s="15"/>
      <c r="H12" s="15"/>
      <c r="I12" s="15"/>
      <c r="J12" s="15"/>
    </row>
    <row r="13" spans="1:10" s="8" customFormat="1" ht="15" x14ac:dyDescent="0.25">
      <c r="A13" s="5">
        <f t="shared" si="0"/>
        <v>4</v>
      </c>
      <c r="B13" s="136" t="s">
        <v>351</v>
      </c>
      <c r="C13" s="137" t="s">
        <v>134</v>
      </c>
      <c r="D13" s="137"/>
      <c r="E13" s="15"/>
      <c r="F13" s="15"/>
      <c r="G13" s="15"/>
      <c r="H13" s="15"/>
      <c r="I13" s="15"/>
      <c r="J13" s="15"/>
    </row>
    <row r="14" spans="1:10" s="8" customFormat="1" ht="15" x14ac:dyDescent="0.25">
      <c r="A14" s="5">
        <f t="shared" si="0"/>
        <v>5</v>
      </c>
      <c r="B14" s="136" t="s">
        <v>352</v>
      </c>
      <c r="C14" s="137" t="s">
        <v>134</v>
      </c>
      <c r="D14" s="137"/>
      <c r="E14" s="15"/>
      <c r="F14" s="15"/>
      <c r="G14" s="15"/>
      <c r="H14" s="15"/>
      <c r="I14" s="15"/>
      <c r="J14" s="15"/>
    </row>
    <row r="15" spans="1:10" s="8" customFormat="1" ht="15" x14ac:dyDescent="0.25">
      <c r="A15" s="5">
        <f t="shared" si="0"/>
        <v>6</v>
      </c>
      <c r="B15" s="12" t="s">
        <v>353</v>
      </c>
      <c r="C15" s="137" t="s">
        <v>134</v>
      </c>
      <c r="D15" s="137"/>
      <c r="E15" s="15"/>
      <c r="F15" s="15"/>
      <c r="G15" s="15"/>
      <c r="H15" s="15"/>
      <c r="I15" s="15"/>
      <c r="J15" s="15"/>
    </row>
    <row r="16" spans="1:10" s="8" customFormat="1" ht="15" x14ac:dyDescent="0.25">
      <c r="A16" s="5">
        <f t="shared" si="0"/>
        <v>7</v>
      </c>
      <c r="B16" s="138" t="s">
        <v>350</v>
      </c>
      <c r="C16" s="135"/>
      <c r="D16" s="135"/>
      <c r="E16" s="15"/>
      <c r="F16" s="15"/>
      <c r="G16" s="15"/>
      <c r="H16" s="15"/>
      <c r="I16" s="15"/>
      <c r="J16" s="15"/>
    </row>
    <row r="17" spans="1:10" s="8" customFormat="1" ht="15" x14ac:dyDescent="0.25">
      <c r="A17" s="5">
        <v>8</v>
      </c>
      <c r="B17" s="12" t="s">
        <v>387</v>
      </c>
      <c r="C17" s="137"/>
      <c r="D17" s="137" t="s">
        <v>134</v>
      </c>
      <c r="E17" s="15"/>
      <c r="F17" s="15"/>
      <c r="G17" s="15"/>
      <c r="H17" s="15"/>
      <c r="I17" s="15"/>
      <c r="J17" s="15"/>
    </row>
    <row r="18" spans="1:10" s="140" customFormat="1" ht="15" x14ac:dyDescent="0.25">
      <c r="A18" s="5">
        <v>9</v>
      </c>
      <c r="B18" s="12" t="s">
        <v>46</v>
      </c>
      <c r="C18" s="137"/>
      <c r="D18" s="137" t="s">
        <v>134</v>
      </c>
      <c r="E18" s="139"/>
      <c r="F18" s="139"/>
      <c r="G18" s="139"/>
      <c r="H18" s="139"/>
      <c r="I18" s="139"/>
      <c r="J18" s="139"/>
    </row>
    <row r="19" spans="1:10" s="140" customFormat="1" ht="15" x14ac:dyDescent="0.25">
      <c r="A19" s="5">
        <f t="shared" si="0"/>
        <v>10</v>
      </c>
      <c r="B19" s="12" t="s">
        <v>47</v>
      </c>
      <c r="C19" s="137"/>
      <c r="D19" s="137" t="s">
        <v>134</v>
      </c>
      <c r="E19" s="139"/>
      <c r="F19" s="139"/>
      <c r="G19" s="139"/>
      <c r="H19" s="139"/>
      <c r="I19" s="139"/>
      <c r="J19" s="139"/>
    </row>
    <row r="20" spans="1:10" s="140" customFormat="1" ht="15" x14ac:dyDescent="0.25">
      <c r="A20" s="5">
        <f t="shared" si="0"/>
        <v>11</v>
      </c>
      <c r="B20" s="12" t="s">
        <v>79</v>
      </c>
      <c r="C20" s="137"/>
      <c r="D20" s="137" t="s">
        <v>134</v>
      </c>
      <c r="E20" s="139"/>
      <c r="F20" s="139"/>
      <c r="G20" s="139"/>
      <c r="H20" s="139"/>
      <c r="I20" s="139"/>
      <c r="J20" s="139"/>
    </row>
    <row r="21" spans="1:10" s="140" customFormat="1" ht="15" x14ac:dyDescent="0.25">
      <c r="A21" s="5">
        <f t="shared" si="0"/>
        <v>12</v>
      </c>
      <c r="B21" s="12" t="s">
        <v>107</v>
      </c>
      <c r="C21" s="137"/>
      <c r="D21" s="137" t="s">
        <v>134</v>
      </c>
      <c r="E21" s="139"/>
      <c r="F21" s="139"/>
      <c r="G21" s="139"/>
      <c r="H21" s="139"/>
      <c r="I21" s="139"/>
      <c r="J21" s="139"/>
    </row>
    <row r="22" spans="1:10" s="8" customFormat="1" ht="15" x14ac:dyDescent="0.25">
      <c r="A22" s="5">
        <f t="shared" si="0"/>
        <v>13</v>
      </c>
      <c r="B22" s="12" t="s">
        <v>48</v>
      </c>
      <c r="C22" s="137"/>
      <c r="D22" s="137" t="s">
        <v>134</v>
      </c>
      <c r="E22" s="15"/>
      <c r="F22" s="15"/>
      <c r="G22" s="15"/>
      <c r="H22" s="15"/>
      <c r="I22" s="15"/>
      <c r="J22" s="15"/>
    </row>
    <row r="23" spans="1:10" s="8" customFormat="1" ht="15" x14ac:dyDescent="0.25">
      <c r="A23" s="5">
        <f t="shared" si="0"/>
        <v>14</v>
      </c>
      <c r="B23" s="12" t="s">
        <v>49</v>
      </c>
      <c r="C23" s="137"/>
      <c r="D23" s="137" t="s">
        <v>134</v>
      </c>
      <c r="E23" s="15"/>
      <c r="F23" s="15"/>
      <c r="G23" s="15"/>
      <c r="H23" s="15"/>
      <c r="I23" s="15"/>
      <c r="J23" s="15"/>
    </row>
    <row r="24" spans="1:10" s="8" customFormat="1" ht="15" x14ac:dyDescent="0.25">
      <c r="A24" s="5">
        <f t="shared" si="0"/>
        <v>15</v>
      </c>
      <c r="B24" s="12" t="s">
        <v>50</v>
      </c>
      <c r="C24" s="137"/>
      <c r="D24" s="137" t="s">
        <v>134</v>
      </c>
      <c r="E24" s="15"/>
      <c r="F24" s="15"/>
      <c r="G24" s="15"/>
      <c r="H24" s="15"/>
      <c r="I24" s="15"/>
      <c r="J24" s="15"/>
    </row>
    <row r="25" spans="1:10" s="8" customFormat="1" ht="15" x14ac:dyDescent="0.25">
      <c r="A25" s="5">
        <f t="shared" si="0"/>
        <v>16</v>
      </c>
      <c r="B25" s="12" t="s">
        <v>51</v>
      </c>
      <c r="C25" s="137"/>
      <c r="D25" s="137" t="s">
        <v>134</v>
      </c>
      <c r="E25" s="15"/>
      <c r="F25" s="15"/>
      <c r="G25" s="15"/>
      <c r="H25" s="15"/>
      <c r="I25" s="15"/>
      <c r="J25" s="15"/>
    </row>
    <row r="26" spans="1:10" s="8" customFormat="1" ht="15" x14ac:dyDescent="0.25">
      <c r="A26" s="5">
        <f t="shared" si="0"/>
        <v>17</v>
      </c>
      <c r="B26" s="12" t="s">
        <v>52</v>
      </c>
      <c r="C26" s="137"/>
      <c r="D26" s="137" t="s">
        <v>134</v>
      </c>
      <c r="E26" s="15"/>
      <c r="F26" s="15"/>
      <c r="G26" s="15"/>
      <c r="H26" s="15"/>
      <c r="I26" s="15"/>
      <c r="J26" s="15"/>
    </row>
    <row r="27" spans="1:10" s="8" customFormat="1" ht="15" x14ac:dyDescent="0.25">
      <c r="A27" s="5">
        <f t="shared" si="0"/>
        <v>18</v>
      </c>
      <c r="B27" s="12" t="s">
        <v>337</v>
      </c>
      <c r="C27" s="137"/>
      <c r="D27" s="137" t="s">
        <v>134</v>
      </c>
      <c r="E27" s="15"/>
      <c r="F27" s="15"/>
      <c r="G27" s="15"/>
      <c r="H27" s="15"/>
      <c r="I27" s="15"/>
      <c r="J27" s="15"/>
    </row>
    <row r="28" spans="1:10" s="8" customFormat="1" ht="15" x14ac:dyDescent="0.25">
      <c r="A28" s="5">
        <f t="shared" si="0"/>
        <v>19</v>
      </c>
      <c r="B28" s="12" t="s">
        <v>336</v>
      </c>
      <c r="C28" s="137"/>
      <c r="D28" s="137" t="s">
        <v>134</v>
      </c>
      <c r="E28" s="15"/>
      <c r="F28" s="15"/>
      <c r="G28" s="15"/>
      <c r="H28" s="15"/>
      <c r="I28" s="15"/>
      <c r="J28" s="15"/>
    </row>
    <row r="29" spans="1:10" s="8" customFormat="1" ht="15" x14ac:dyDescent="0.25">
      <c r="A29" s="5">
        <f t="shared" si="0"/>
        <v>20</v>
      </c>
      <c r="B29" s="12" t="s">
        <v>386</v>
      </c>
      <c r="C29" s="137"/>
      <c r="D29" s="137"/>
      <c r="E29" s="15"/>
      <c r="F29" s="15"/>
      <c r="G29" s="15"/>
      <c r="H29" s="15"/>
      <c r="I29" s="15"/>
      <c r="J29" s="15"/>
    </row>
    <row r="30" spans="1:10" s="8" customFormat="1" ht="15" x14ac:dyDescent="0.25">
      <c r="A30" s="5">
        <f t="shared" si="0"/>
        <v>21</v>
      </c>
      <c r="B30" s="50" t="s">
        <v>389</v>
      </c>
      <c r="C30" s="137"/>
      <c r="D30" s="137" t="s">
        <v>134</v>
      </c>
      <c r="E30" s="15"/>
      <c r="F30" s="15"/>
      <c r="G30" s="15"/>
      <c r="H30" s="15"/>
      <c r="I30" s="15"/>
      <c r="J30" s="15"/>
    </row>
    <row r="31" spans="1:10" s="8" customFormat="1" ht="15" x14ac:dyDescent="0.25">
      <c r="A31" s="5">
        <f t="shared" si="0"/>
        <v>22</v>
      </c>
      <c r="B31" s="50" t="s">
        <v>338</v>
      </c>
      <c r="C31" s="137"/>
      <c r="D31" s="137" t="s">
        <v>134</v>
      </c>
      <c r="E31" s="15"/>
      <c r="F31" s="15"/>
      <c r="G31" s="15"/>
      <c r="H31" s="15"/>
      <c r="I31" s="15"/>
      <c r="J31" s="15"/>
    </row>
    <row r="32" spans="1:10" s="8" customFormat="1" ht="15" x14ac:dyDescent="0.25">
      <c r="A32" s="5">
        <f t="shared" si="0"/>
        <v>23</v>
      </c>
      <c r="B32" s="50" t="s">
        <v>359</v>
      </c>
      <c r="C32" s="137"/>
      <c r="D32" s="137" t="s">
        <v>134</v>
      </c>
      <c r="E32" s="15"/>
      <c r="F32" s="15"/>
      <c r="G32" s="15"/>
      <c r="H32" s="15"/>
      <c r="I32" s="15"/>
      <c r="J32" s="15"/>
    </row>
    <row r="33" spans="1:10" s="8" customFormat="1" ht="15" x14ac:dyDescent="0.25">
      <c r="A33" s="5">
        <f t="shared" si="0"/>
        <v>24</v>
      </c>
      <c r="B33" s="12" t="s">
        <v>341</v>
      </c>
      <c r="C33" s="137"/>
      <c r="D33" s="137" t="s">
        <v>134</v>
      </c>
      <c r="E33" s="15"/>
      <c r="F33" s="15"/>
      <c r="G33" s="15"/>
      <c r="H33" s="15"/>
      <c r="I33" s="15"/>
      <c r="J33" s="15"/>
    </row>
    <row r="34" spans="1:10" s="8" customFormat="1" ht="15" x14ac:dyDescent="0.25">
      <c r="A34" s="5">
        <f t="shared" si="0"/>
        <v>25</v>
      </c>
      <c r="B34" s="138" t="s">
        <v>70</v>
      </c>
      <c r="C34" s="135"/>
      <c r="D34" s="141"/>
      <c r="E34" s="15"/>
      <c r="F34" s="15"/>
      <c r="G34" s="15"/>
      <c r="H34" s="15"/>
      <c r="I34" s="15"/>
      <c r="J34" s="15"/>
    </row>
    <row r="35" spans="1:10" s="8" customFormat="1" ht="15" x14ac:dyDescent="0.25">
      <c r="A35" s="5">
        <f t="shared" si="0"/>
        <v>26</v>
      </c>
      <c r="B35" s="12" t="s">
        <v>80</v>
      </c>
      <c r="C35" s="137" t="s">
        <v>134</v>
      </c>
      <c r="D35" s="137"/>
      <c r="E35" s="15"/>
      <c r="F35" s="15"/>
      <c r="G35" s="15"/>
      <c r="H35" s="15"/>
      <c r="I35" s="15"/>
      <c r="J35" s="15"/>
    </row>
    <row r="36" spans="1:10" s="8" customFormat="1" ht="12.95" customHeight="1" x14ac:dyDescent="0.25">
      <c r="A36" s="5">
        <f t="shared" si="0"/>
        <v>27</v>
      </c>
      <c r="B36" s="12" t="s">
        <v>385</v>
      </c>
      <c r="C36" s="137"/>
      <c r="D36" s="137"/>
      <c r="E36" s="15"/>
      <c r="F36" s="15"/>
      <c r="G36" s="15"/>
      <c r="H36" s="15"/>
      <c r="I36" s="15"/>
      <c r="J36" s="15"/>
    </row>
    <row r="37" spans="1:10" s="8" customFormat="1" ht="15" x14ac:dyDescent="0.25">
      <c r="A37" s="5">
        <f t="shared" si="0"/>
        <v>28</v>
      </c>
      <c r="B37" s="12" t="s">
        <v>81</v>
      </c>
      <c r="C37" s="137" t="s">
        <v>134</v>
      </c>
      <c r="D37" s="137"/>
      <c r="E37" s="15"/>
      <c r="F37" s="15"/>
      <c r="G37" s="15"/>
      <c r="H37" s="15"/>
      <c r="I37" s="15"/>
      <c r="J37" s="15"/>
    </row>
    <row r="38" spans="1:10" s="8" customFormat="1" ht="15" x14ac:dyDescent="0.25">
      <c r="A38" s="5">
        <f t="shared" si="0"/>
        <v>29</v>
      </c>
      <c r="B38" s="12" t="s">
        <v>82</v>
      </c>
      <c r="C38" s="137" t="s">
        <v>134</v>
      </c>
      <c r="D38" s="137"/>
      <c r="E38" s="15"/>
      <c r="F38" s="15"/>
      <c r="G38" s="15"/>
      <c r="H38" s="15"/>
      <c r="I38" s="15"/>
      <c r="J38" s="15"/>
    </row>
    <row r="39" spans="1:10" s="8" customFormat="1" ht="15" x14ac:dyDescent="0.25">
      <c r="A39" s="5">
        <f t="shared" si="0"/>
        <v>30</v>
      </c>
      <c r="B39" s="12" t="s">
        <v>195</v>
      </c>
      <c r="C39" s="137" t="s">
        <v>134</v>
      </c>
      <c r="D39" s="137" t="s">
        <v>135</v>
      </c>
      <c r="E39" s="15"/>
      <c r="F39" s="15"/>
      <c r="G39" s="15"/>
      <c r="H39" s="15"/>
      <c r="I39" s="15"/>
      <c r="J39" s="15"/>
    </row>
    <row r="40" spans="1:10" s="8" customFormat="1" ht="15" x14ac:dyDescent="0.25">
      <c r="A40" s="5">
        <f t="shared" si="0"/>
        <v>31</v>
      </c>
      <c r="B40" s="12" t="s">
        <v>196</v>
      </c>
      <c r="C40" s="137"/>
      <c r="D40" s="137" t="s">
        <v>134</v>
      </c>
      <c r="E40" s="15"/>
      <c r="F40" s="15"/>
      <c r="G40" s="15"/>
      <c r="H40" s="15"/>
      <c r="I40" s="15"/>
      <c r="J40" s="15"/>
    </row>
    <row r="41" spans="1:10" s="8" customFormat="1" ht="15" x14ac:dyDescent="0.25">
      <c r="A41" s="5">
        <f t="shared" si="0"/>
        <v>32</v>
      </c>
      <c r="B41" s="12" t="s">
        <v>113</v>
      </c>
      <c r="C41" s="137" t="s">
        <v>134</v>
      </c>
      <c r="D41" s="137"/>
      <c r="E41" s="15"/>
      <c r="F41" s="15"/>
      <c r="G41" s="15"/>
      <c r="H41" s="15"/>
      <c r="I41" s="15"/>
      <c r="J41" s="15"/>
    </row>
    <row r="42" spans="1:10" s="8" customFormat="1" ht="15" x14ac:dyDescent="0.25">
      <c r="A42" s="5">
        <f t="shared" si="0"/>
        <v>33</v>
      </c>
      <c r="B42" s="12" t="s">
        <v>384</v>
      </c>
      <c r="C42" s="137"/>
      <c r="D42" s="137" t="s">
        <v>134</v>
      </c>
      <c r="E42" s="15"/>
      <c r="F42" s="15"/>
      <c r="G42" s="15"/>
      <c r="H42" s="15"/>
      <c r="I42" s="15"/>
      <c r="J42" s="15"/>
    </row>
    <row r="43" spans="1:10" s="8" customFormat="1" ht="15" x14ac:dyDescent="0.25">
      <c r="A43" s="5">
        <f t="shared" si="0"/>
        <v>34</v>
      </c>
      <c r="B43" s="12" t="s">
        <v>194</v>
      </c>
      <c r="C43" s="137" t="s">
        <v>134</v>
      </c>
      <c r="D43" s="137"/>
      <c r="E43" s="15"/>
      <c r="F43" s="15"/>
      <c r="G43" s="15"/>
      <c r="H43" s="15"/>
      <c r="I43" s="15"/>
      <c r="J43" s="15"/>
    </row>
    <row r="44" spans="1:10" s="8" customFormat="1" ht="15.75" customHeight="1" x14ac:dyDescent="0.25">
      <c r="A44" s="5">
        <f t="shared" si="0"/>
        <v>35</v>
      </c>
      <c r="B44" s="50" t="s">
        <v>343</v>
      </c>
      <c r="C44" s="137"/>
      <c r="D44" s="137" t="s">
        <v>134</v>
      </c>
      <c r="E44" s="15"/>
      <c r="F44" s="15"/>
      <c r="G44" s="15"/>
      <c r="H44" s="15"/>
      <c r="I44" s="15"/>
      <c r="J44" s="15"/>
    </row>
    <row r="45" spans="1:10" s="8" customFormat="1" ht="15" x14ac:dyDescent="0.25">
      <c r="A45" s="5">
        <f t="shared" si="0"/>
        <v>36</v>
      </c>
      <c r="B45" s="50" t="s">
        <v>114</v>
      </c>
      <c r="C45" s="137" t="s">
        <v>135</v>
      </c>
      <c r="D45" s="137" t="s">
        <v>134</v>
      </c>
      <c r="E45" s="15"/>
      <c r="F45" s="15"/>
      <c r="G45" s="15"/>
      <c r="H45" s="15"/>
      <c r="I45" s="15"/>
      <c r="J45" s="15"/>
    </row>
    <row r="46" spans="1:10" s="8" customFormat="1" ht="39.75" customHeight="1" x14ac:dyDescent="0.25">
      <c r="A46" s="5">
        <f t="shared" si="0"/>
        <v>37</v>
      </c>
      <c r="B46" s="50" t="s">
        <v>346</v>
      </c>
      <c r="C46" s="137"/>
      <c r="D46" s="137" t="s">
        <v>134</v>
      </c>
      <c r="E46" s="15"/>
      <c r="F46" s="15"/>
      <c r="G46" s="15"/>
      <c r="H46" s="15"/>
      <c r="I46" s="15"/>
      <c r="J46" s="15"/>
    </row>
    <row r="47" spans="1:10" s="8" customFormat="1" ht="15" x14ac:dyDescent="0.25">
      <c r="A47" s="5">
        <f t="shared" si="0"/>
        <v>38</v>
      </c>
      <c r="B47" s="12" t="s">
        <v>344</v>
      </c>
      <c r="C47" s="137" t="s">
        <v>134</v>
      </c>
      <c r="D47" s="137"/>
      <c r="E47" s="15"/>
      <c r="F47" s="15"/>
      <c r="G47" s="15"/>
      <c r="H47" s="15"/>
      <c r="I47" s="15"/>
      <c r="J47" s="15"/>
    </row>
    <row r="48" spans="1:10" s="8" customFormat="1" ht="15" x14ac:dyDescent="0.25">
      <c r="A48" s="5">
        <f t="shared" si="0"/>
        <v>39</v>
      </c>
      <c r="B48" s="50" t="s">
        <v>347</v>
      </c>
      <c r="C48" s="137"/>
      <c r="D48" s="137" t="s">
        <v>134</v>
      </c>
      <c r="E48" s="15"/>
      <c r="F48" s="15"/>
      <c r="G48" s="15"/>
      <c r="H48" s="15"/>
      <c r="I48" s="15"/>
      <c r="J48" s="15"/>
    </row>
    <row r="49" spans="1:10" s="8" customFormat="1" ht="15" x14ac:dyDescent="0.25">
      <c r="A49" s="5">
        <f t="shared" si="0"/>
        <v>40</v>
      </c>
      <c r="B49" s="12" t="s">
        <v>348</v>
      </c>
      <c r="C49" s="137" t="s">
        <v>135</v>
      </c>
      <c r="D49" s="137" t="s">
        <v>134</v>
      </c>
      <c r="E49" s="15"/>
      <c r="F49" s="15"/>
      <c r="G49" s="15"/>
      <c r="H49" s="15"/>
      <c r="I49" s="15"/>
      <c r="J49" s="15"/>
    </row>
    <row r="50" spans="1:10" s="8" customFormat="1" ht="30" x14ac:dyDescent="0.25">
      <c r="A50" s="5">
        <f t="shared" si="0"/>
        <v>41</v>
      </c>
      <c r="B50" s="50" t="s">
        <v>345</v>
      </c>
      <c r="C50" s="137"/>
      <c r="D50" s="137" t="s">
        <v>134</v>
      </c>
      <c r="E50" s="15"/>
      <c r="F50" s="15"/>
      <c r="G50" s="15"/>
      <c r="H50" s="15"/>
      <c r="I50" s="15"/>
      <c r="J50" s="15"/>
    </row>
    <row r="51" spans="1:10" s="8" customFormat="1" ht="23.25" customHeight="1" x14ac:dyDescent="0.25">
      <c r="A51" s="5">
        <f t="shared" si="0"/>
        <v>42</v>
      </c>
      <c r="B51" s="12" t="s">
        <v>197</v>
      </c>
      <c r="C51" s="137" t="s">
        <v>134</v>
      </c>
      <c r="D51" s="137"/>
      <c r="E51" s="15"/>
      <c r="F51" s="15"/>
      <c r="G51" s="15"/>
      <c r="H51" s="15"/>
      <c r="I51" s="15"/>
      <c r="J51" s="15"/>
    </row>
    <row r="52" spans="1:10" s="8" customFormat="1" ht="15" x14ac:dyDescent="0.25">
      <c r="A52" s="5">
        <f>A51+1</f>
        <v>43</v>
      </c>
      <c r="B52" s="50" t="s">
        <v>90</v>
      </c>
      <c r="C52" s="137"/>
      <c r="D52" s="137" t="s">
        <v>134</v>
      </c>
      <c r="E52" s="15"/>
      <c r="F52" s="15"/>
      <c r="G52" s="15"/>
      <c r="H52" s="15"/>
      <c r="I52" s="15"/>
      <c r="J52" s="15"/>
    </row>
    <row r="53" spans="1:10" s="8" customFormat="1" ht="15" x14ac:dyDescent="0.25">
      <c r="A53" s="5">
        <f>A52+1</f>
        <v>44</v>
      </c>
      <c r="B53" s="12" t="s">
        <v>83</v>
      </c>
      <c r="C53" s="137"/>
      <c r="D53" s="137" t="s">
        <v>134</v>
      </c>
      <c r="E53" s="15"/>
      <c r="F53" s="15"/>
      <c r="G53" s="15"/>
      <c r="H53" s="15"/>
      <c r="I53" s="15"/>
      <c r="J53" s="15"/>
    </row>
    <row r="54" spans="1:10" s="8" customFormat="1" ht="30" x14ac:dyDescent="0.25">
      <c r="A54" s="5">
        <f>A53+1</f>
        <v>45</v>
      </c>
      <c r="B54" s="50" t="s">
        <v>117</v>
      </c>
      <c r="C54" s="137"/>
      <c r="D54" s="137" t="s">
        <v>134</v>
      </c>
      <c r="E54" s="15"/>
      <c r="F54" s="15"/>
      <c r="G54" s="15"/>
      <c r="H54" s="15"/>
      <c r="I54" s="15"/>
      <c r="J54" s="15"/>
    </row>
    <row r="55" spans="1:10" s="8" customFormat="1" ht="15" x14ac:dyDescent="0.25">
      <c r="A55" s="5">
        <f t="shared" si="0"/>
        <v>46</v>
      </c>
      <c r="B55" s="50" t="s">
        <v>84</v>
      </c>
      <c r="C55" s="137"/>
      <c r="D55" s="137" t="s">
        <v>134</v>
      </c>
      <c r="E55" s="15"/>
      <c r="F55" s="15"/>
      <c r="G55" s="15"/>
      <c r="H55" s="15"/>
      <c r="I55" s="15"/>
      <c r="J55" s="15"/>
    </row>
    <row r="56" spans="1:10" s="8" customFormat="1" ht="15" x14ac:dyDescent="0.25">
      <c r="A56" s="5">
        <f t="shared" si="0"/>
        <v>47</v>
      </c>
      <c r="B56" s="50" t="s">
        <v>85</v>
      </c>
      <c r="C56" s="137"/>
      <c r="D56" s="137" t="s">
        <v>134</v>
      </c>
      <c r="E56" s="15"/>
      <c r="F56" s="15"/>
      <c r="G56" s="15"/>
      <c r="H56" s="15"/>
      <c r="I56" s="15"/>
      <c r="J56" s="15"/>
    </row>
    <row r="57" spans="1:10" s="8" customFormat="1" ht="15" x14ac:dyDescent="0.25">
      <c r="A57" s="5">
        <f t="shared" si="0"/>
        <v>48</v>
      </c>
      <c r="B57" s="50" t="s">
        <v>86</v>
      </c>
      <c r="C57" s="137"/>
      <c r="D57" s="137" t="s">
        <v>134</v>
      </c>
      <c r="E57" s="15"/>
      <c r="F57" s="15"/>
      <c r="G57" s="15"/>
      <c r="H57" s="15"/>
      <c r="I57" s="15"/>
      <c r="J57" s="15"/>
    </row>
    <row r="58" spans="1:10" s="8" customFormat="1" ht="14.25" customHeight="1" x14ac:dyDescent="0.25">
      <c r="A58" s="5">
        <f t="shared" si="0"/>
        <v>49</v>
      </c>
      <c r="B58" s="50" t="s">
        <v>87</v>
      </c>
      <c r="C58" s="137"/>
      <c r="D58" s="137" t="s">
        <v>134</v>
      </c>
      <c r="E58" s="15"/>
      <c r="F58" s="15"/>
      <c r="G58" s="15"/>
      <c r="H58" s="15"/>
      <c r="I58" s="15"/>
      <c r="J58" s="15"/>
    </row>
    <row r="59" spans="1:10" s="8" customFormat="1" ht="30" x14ac:dyDescent="0.25">
      <c r="A59" s="5">
        <f t="shared" si="0"/>
        <v>50</v>
      </c>
      <c r="B59" s="50" t="s">
        <v>88</v>
      </c>
      <c r="C59" s="137"/>
      <c r="D59" s="137" t="s">
        <v>134</v>
      </c>
      <c r="E59" s="15"/>
      <c r="F59" s="15"/>
      <c r="G59" s="15"/>
      <c r="H59" s="15"/>
      <c r="I59" s="15"/>
      <c r="J59" s="15"/>
    </row>
    <row r="60" spans="1:10" s="8" customFormat="1" ht="15" x14ac:dyDescent="0.25">
      <c r="A60" s="5">
        <f t="shared" si="0"/>
        <v>51</v>
      </c>
      <c r="B60" s="138" t="s">
        <v>91</v>
      </c>
      <c r="C60" s="135"/>
      <c r="D60" s="141"/>
      <c r="E60" s="15"/>
      <c r="F60" s="15"/>
      <c r="G60" s="15"/>
      <c r="H60" s="15"/>
      <c r="I60" s="15"/>
      <c r="J60" s="15"/>
    </row>
    <row r="61" spans="1:10" s="8" customFormat="1" ht="15" x14ac:dyDescent="0.25">
      <c r="A61" s="5">
        <f t="shared" si="0"/>
        <v>52</v>
      </c>
      <c r="B61" s="12" t="s">
        <v>78</v>
      </c>
      <c r="C61" s="137" t="s">
        <v>134</v>
      </c>
      <c r="D61" s="137"/>
      <c r="E61" s="15"/>
      <c r="F61" s="15"/>
      <c r="G61" s="15"/>
      <c r="H61" s="15"/>
      <c r="I61" s="15"/>
      <c r="J61" s="15"/>
    </row>
    <row r="62" spans="1:10" s="8" customFormat="1" ht="15" x14ac:dyDescent="0.25">
      <c r="A62" s="5">
        <f t="shared" si="0"/>
        <v>53</v>
      </c>
      <c r="B62" s="12" t="s">
        <v>192</v>
      </c>
      <c r="C62" s="137"/>
      <c r="D62" s="137" t="s">
        <v>134</v>
      </c>
      <c r="E62" s="15"/>
      <c r="F62" s="15"/>
      <c r="G62" s="15"/>
      <c r="H62" s="15"/>
      <c r="I62" s="15"/>
      <c r="J62" s="15"/>
    </row>
    <row r="63" spans="1:10" s="8" customFormat="1" ht="15" x14ac:dyDescent="0.25">
      <c r="A63" s="5">
        <f t="shared" si="0"/>
        <v>54</v>
      </c>
      <c r="B63" s="50" t="s">
        <v>193</v>
      </c>
      <c r="C63" s="137"/>
      <c r="D63" s="137" t="s">
        <v>134</v>
      </c>
      <c r="E63" s="15"/>
      <c r="F63" s="15"/>
      <c r="G63" s="15"/>
      <c r="H63" s="15"/>
      <c r="I63" s="15"/>
      <c r="J63" s="15"/>
    </row>
    <row r="64" spans="1:10" s="8" customFormat="1" ht="15" x14ac:dyDescent="0.25">
      <c r="A64" s="5">
        <f t="shared" si="0"/>
        <v>55</v>
      </c>
      <c r="B64" s="45" t="s">
        <v>60</v>
      </c>
      <c r="C64" s="135"/>
      <c r="D64" s="135"/>
      <c r="E64" s="15"/>
      <c r="F64" s="15"/>
      <c r="G64" s="15"/>
      <c r="H64" s="15"/>
      <c r="I64" s="15"/>
      <c r="J64" s="15"/>
    </row>
    <row r="65" spans="1:10" s="140" customFormat="1" ht="15" x14ac:dyDescent="0.25">
      <c r="A65" s="5">
        <f t="shared" si="0"/>
        <v>56</v>
      </c>
      <c r="B65" s="12" t="s">
        <v>207</v>
      </c>
      <c r="C65" s="137" t="s">
        <v>210</v>
      </c>
      <c r="D65" s="137" t="s">
        <v>135</v>
      </c>
      <c r="E65" s="139"/>
      <c r="F65" s="139"/>
      <c r="G65" s="139"/>
      <c r="H65" s="139"/>
      <c r="I65" s="139"/>
      <c r="J65" s="139"/>
    </row>
    <row r="66" spans="1:10" s="8" customFormat="1" ht="15" x14ac:dyDescent="0.25">
      <c r="A66" s="5">
        <f t="shared" si="0"/>
        <v>57</v>
      </c>
      <c r="B66" s="8" t="s">
        <v>354</v>
      </c>
      <c r="C66" s="137"/>
      <c r="D66" s="137" t="s">
        <v>210</v>
      </c>
      <c r="E66" s="15"/>
      <c r="F66" s="15"/>
      <c r="G66" s="15"/>
      <c r="H66" s="15"/>
      <c r="I66" s="15"/>
      <c r="J66" s="15"/>
    </row>
    <row r="67" spans="1:10" s="8" customFormat="1" ht="15" x14ac:dyDescent="0.25">
      <c r="A67" s="5">
        <f t="shared" si="0"/>
        <v>58</v>
      </c>
      <c r="B67" s="12" t="s">
        <v>208</v>
      </c>
      <c r="C67" s="137"/>
      <c r="D67" s="137" t="s">
        <v>134</v>
      </c>
      <c r="E67" s="15"/>
      <c r="F67" s="15"/>
      <c r="G67" s="15"/>
      <c r="H67" s="15"/>
      <c r="I67" s="15"/>
      <c r="J67" s="15"/>
    </row>
    <row r="68" spans="1:10" s="140" customFormat="1" ht="15" x14ac:dyDescent="0.25">
      <c r="A68" s="5">
        <f t="shared" si="0"/>
        <v>59</v>
      </c>
      <c r="B68" s="12" t="s">
        <v>209</v>
      </c>
      <c r="C68" s="137"/>
      <c r="D68" s="137" t="s">
        <v>134</v>
      </c>
      <c r="E68" s="139"/>
      <c r="F68" s="139"/>
      <c r="G68" s="139"/>
      <c r="H68" s="139"/>
      <c r="I68" s="139"/>
      <c r="J68" s="139"/>
    </row>
    <row r="69" spans="1:10" s="140" customFormat="1" ht="15" x14ac:dyDescent="0.25">
      <c r="A69" s="5">
        <f t="shared" si="0"/>
        <v>60</v>
      </c>
      <c r="B69" s="12" t="s">
        <v>61</v>
      </c>
      <c r="C69" s="137"/>
      <c r="D69" s="137" t="s">
        <v>134</v>
      </c>
      <c r="E69" s="139"/>
      <c r="F69" s="139"/>
      <c r="G69" s="139"/>
      <c r="H69" s="139"/>
      <c r="I69" s="139"/>
      <c r="J69" s="139"/>
    </row>
    <row r="70" spans="1:10" s="8" customFormat="1" ht="15" x14ac:dyDescent="0.25">
      <c r="A70" s="5">
        <f t="shared" si="0"/>
        <v>61</v>
      </c>
      <c r="B70" s="12" t="s">
        <v>65</v>
      </c>
      <c r="C70" s="137"/>
      <c r="D70" s="137" t="s">
        <v>134</v>
      </c>
      <c r="E70" s="15"/>
      <c r="F70" s="15"/>
      <c r="G70" s="15"/>
      <c r="H70" s="15"/>
      <c r="I70" s="15"/>
      <c r="J70" s="15"/>
    </row>
    <row r="71" spans="1:10" s="8" customFormat="1" ht="15" x14ac:dyDescent="0.25">
      <c r="A71" s="5">
        <f t="shared" si="0"/>
        <v>62</v>
      </c>
      <c r="B71" s="45" t="s">
        <v>92</v>
      </c>
      <c r="C71" s="135"/>
      <c r="D71" s="135"/>
      <c r="E71" s="15"/>
      <c r="F71" s="15"/>
      <c r="G71" s="15"/>
      <c r="H71" s="15"/>
      <c r="I71" s="15"/>
      <c r="J71" s="15"/>
    </row>
    <row r="72" spans="1:10" s="8" customFormat="1" ht="15" x14ac:dyDescent="0.25">
      <c r="A72" s="5">
        <f t="shared" si="0"/>
        <v>63</v>
      </c>
      <c r="B72" s="12" t="s">
        <v>108</v>
      </c>
      <c r="C72" s="137"/>
      <c r="D72" s="137" t="s">
        <v>134</v>
      </c>
      <c r="E72" s="15"/>
      <c r="F72" s="15"/>
      <c r="G72" s="15"/>
      <c r="H72" s="15"/>
      <c r="I72" s="15"/>
      <c r="J72" s="15"/>
    </row>
    <row r="73" spans="1:10" s="8" customFormat="1" ht="15" x14ac:dyDescent="0.25">
      <c r="A73" s="5">
        <f t="shared" si="0"/>
        <v>64</v>
      </c>
      <c r="B73" s="12" t="s">
        <v>136</v>
      </c>
      <c r="C73" s="137" t="s">
        <v>134</v>
      </c>
      <c r="D73" s="137"/>
      <c r="E73" s="15"/>
      <c r="F73" s="15"/>
      <c r="G73" s="15"/>
      <c r="H73" s="15"/>
      <c r="I73" s="15"/>
      <c r="J73" s="15"/>
    </row>
    <row r="74" spans="1:10" s="8" customFormat="1" ht="15" x14ac:dyDescent="0.25">
      <c r="A74" s="5">
        <f t="shared" si="0"/>
        <v>65</v>
      </c>
      <c r="B74" s="12" t="s">
        <v>53</v>
      </c>
      <c r="C74" s="137" t="s">
        <v>134</v>
      </c>
      <c r="D74" s="137"/>
      <c r="E74" s="15"/>
      <c r="F74" s="15"/>
      <c r="G74" s="15"/>
      <c r="H74" s="15"/>
      <c r="I74" s="15"/>
      <c r="J74" s="15"/>
    </row>
    <row r="75" spans="1:10" s="8" customFormat="1" ht="15" x14ac:dyDescent="0.25">
      <c r="A75" s="5">
        <f t="shared" si="0"/>
        <v>66</v>
      </c>
      <c r="B75" s="12" t="s">
        <v>54</v>
      </c>
      <c r="C75" s="137" t="s">
        <v>134</v>
      </c>
      <c r="D75" s="137"/>
      <c r="E75" s="15"/>
      <c r="F75" s="15"/>
      <c r="G75" s="15"/>
      <c r="H75" s="15"/>
      <c r="I75" s="15"/>
      <c r="J75" s="15"/>
    </row>
    <row r="76" spans="1:10" s="8" customFormat="1" ht="15" x14ac:dyDescent="0.25">
      <c r="A76" s="5">
        <f t="shared" si="0"/>
        <v>67</v>
      </c>
      <c r="B76" s="12" t="s">
        <v>55</v>
      </c>
      <c r="C76" s="137" t="s">
        <v>134</v>
      </c>
      <c r="D76" s="137"/>
      <c r="E76" s="15"/>
      <c r="F76" s="15"/>
      <c r="G76" s="15"/>
      <c r="H76" s="15"/>
      <c r="I76" s="15"/>
      <c r="J76" s="15"/>
    </row>
    <row r="77" spans="1:10" s="8" customFormat="1" ht="15" x14ac:dyDescent="0.25">
      <c r="A77" s="5">
        <f t="shared" si="0"/>
        <v>68</v>
      </c>
      <c r="B77" s="12" t="s">
        <v>56</v>
      </c>
      <c r="C77" s="137" t="s">
        <v>134</v>
      </c>
      <c r="D77" s="137"/>
      <c r="E77" s="15"/>
      <c r="F77" s="15"/>
      <c r="G77" s="15"/>
      <c r="H77" s="15"/>
      <c r="I77" s="15"/>
      <c r="J77" s="15"/>
    </row>
    <row r="78" spans="1:10" s="8" customFormat="1" ht="15" x14ac:dyDescent="0.25">
      <c r="A78" s="5">
        <f t="shared" si="0"/>
        <v>69</v>
      </c>
      <c r="B78" s="12" t="s">
        <v>57</v>
      </c>
      <c r="C78" s="137" t="s">
        <v>134</v>
      </c>
      <c r="D78" s="137"/>
      <c r="E78" s="15"/>
      <c r="F78" s="15"/>
      <c r="G78" s="15"/>
      <c r="H78" s="15"/>
      <c r="I78" s="15"/>
      <c r="J78" s="15"/>
    </row>
    <row r="79" spans="1:10" s="8" customFormat="1" ht="15" x14ac:dyDescent="0.25">
      <c r="A79" s="5">
        <f t="shared" ref="A79:A107" si="1">A78+1</f>
        <v>70</v>
      </c>
      <c r="B79" s="12" t="s">
        <v>64</v>
      </c>
      <c r="C79" s="137" t="s">
        <v>134</v>
      </c>
      <c r="D79" s="137"/>
      <c r="E79" s="15"/>
      <c r="F79" s="15"/>
      <c r="G79" s="15"/>
      <c r="H79" s="15"/>
      <c r="I79" s="15"/>
      <c r="J79" s="15"/>
    </row>
    <row r="80" spans="1:10" s="8" customFormat="1" ht="15" x14ac:dyDescent="0.25">
      <c r="A80" s="5">
        <f t="shared" si="1"/>
        <v>71</v>
      </c>
      <c r="B80" s="12" t="s">
        <v>66</v>
      </c>
      <c r="C80" s="137" t="s">
        <v>134</v>
      </c>
      <c r="D80" s="137"/>
      <c r="E80" s="15"/>
      <c r="F80" s="15"/>
      <c r="G80" s="15"/>
      <c r="H80" s="15"/>
      <c r="I80" s="15"/>
      <c r="J80" s="15"/>
    </row>
    <row r="81" spans="1:10" s="8" customFormat="1" ht="15" x14ac:dyDescent="0.25">
      <c r="A81" s="5">
        <f t="shared" si="1"/>
        <v>72</v>
      </c>
      <c r="B81" s="12" t="s">
        <v>58</v>
      </c>
      <c r="C81" s="137" t="s">
        <v>134</v>
      </c>
      <c r="D81" s="137"/>
      <c r="E81" s="15"/>
      <c r="F81" s="15"/>
      <c r="G81" s="15"/>
      <c r="H81" s="15"/>
      <c r="I81" s="15"/>
      <c r="J81" s="15"/>
    </row>
    <row r="82" spans="1:10" s="8" customFormat="1" ht="15" x14ac:dyDescent="0.25">
      <c r="A82" s="5">
        <f t="shared" si="1"/>
        <v>73</v>
      </c>
      <c r="B82" s="12" t="s">
        <v>59</v>
      </c>
      <c r="C82" s="137" t="s">
        <v>134</v>
      </c>
      <c r="D82" s="137"/>
      <c r="E82" s="15"/>
      <c r="F82" s="15"/>
      <c r="G82" s="15"/>
      <c r="H82" s="15"/>
      <c r="I82" s="15"/>
      <c r="J82" s="15"/>
    </row>
    <row r="83" spans="1:10" s="8" customFormat="1" ht="15" x14ac:dyDescent="0.25">
      <c r="A83" s="5">
        <f t="shared" si="1"/>
        <v>74</v>
      </c>
      <c r="B83" s="12" t="s">
        <v>109</v>
      </c>
      <c r="C83" s="137" t="s">
        <v>134</v>
      </c>
      <c r="D83" s="137"/>
      <c r="E83" s="15"/>
      <c r="F83" s="15"/>
      <c r="G83" s="15"/>
      <c r="H83" s="15"/>
      <c r="I83" s="15"/>
      <c r="J83" s="15"/>
    </row>
    <row r="84" spans="1:10" s="8" customFormat="1" ht="15" x14ac:dyDescent="0.25">
      <c r="A84" s="5">
        <f t="shared" si="1"/>
        <v>75</v>
      </c>
      <c r="B84" s="12" t="s">
        <v>355</v>
      </c>
      <c r="C84" s="137"/>
      <c r="D84" s="137" t="s">
        <v>134</v>
      </c>
      <c r="E84" s="15"/>
      <c r="F84" s="15"/>
      <c r="G84" s="15"/>
      <c r="H84" s="15"/>
      <c r="I84" s="15"/>
      <c r="J84" s="15"/>
    </row>
    <row r="85" spans="1:10" s="8" customFormat="1" ht="15" x14ac:dyDescent="0.25">
      <c r="A85" s="5">
        <f t="shared" si="1"/>
        <v>76</v>
      </c>
      <c r="B85" s="12" t="s">
        <v>211</v>
      </c>
      <c r="C85" s="137"/>
      <c r="D85" s="137" t="s">
        <v>134</v>
      </c>
      <c r="E85" s="15"/>
      <c r="F85" s="15"/>
      <c r="G85" s="15"/>
      <c r="H85" s="15"/>
      <c r="I85" s="15"/>
      <c r="J85" s="15"/>
    </row>
    <row r="86" spans="1:10" s="8" customFormat="1" ht="15" x14ac:dyDescent="0.25">
      <c r="A86" s="5">
        <f t="shared" si="1"/>
        <v>77</v>
      </c>
      <c r="B86" s="142" t="s">
        <v>94</v>
      </c>
      <c r="C86" s="135"/>
      <c r="D86" s="135"/>
      <c r="E86" s="15"/>
      <c r="F86" s="15"/>
      <c r="G86" s="15"/>
      <c r="H86" s="15"/>
      <c r="I86" s="15"/>
      <c r="J86" s="15"/>
    </row>
    <row r="87" spans="1:10" s="8" customFormat="1" ht="17.25" customHeight="1" x14ac:dyDescent="0.25">
      <c r="A87" s="5">
        <f t="shared" si="1"/>
        <v>78</v>
      </c>
      <c r="B87" s="50" t="s">
        <v>74</v>
      </c>
      <c r="C87" s="137"/>
      <c r="D87" s="137" t="s">
        <v>134</v>
      </c>
      <c r="E87" s="15"/>
      <c r="F87" s="15"/>
      <c r="G87" s="15"/>
      <c r="H87" s="15"/>
      <c r="I87" s="15"/>
      <c r="J87" s="15"/>
    </row>
    <row r="88" spans="1:10" s="8" customFormat="1" ht="30" x14ac:dyDescent="0.25">
      <c r="A88" s="5">
        <f t="shared" si="1"/>
        <v>79</v>
      </c>
      <c r="B88" s="50" t="s">
        <v>356</v>
      </c>
      <c r="C88" s="137"/>
      <c r="D88" s="137" t="s">
        <v>134</v>
      </c>
      <c r="E88" s="15"/>
      <c r="F88" s="15"/>
      <c r="G88" s="15"/>
      <c r="H88" s="15"/>
      <c r="I88" s="15"/>
      <c r="J88" s="15"/>
    </row>
    <row r="89" spans="1:10" s="8" customFormat="1" ht="15" x14ac:dyDescent="0.25">
      <c r="A89" s="5">
        <f t="shared" si="1"/>
        <v>80</v>
      </c>
      <c r="B89" s="50" t="s">
        <v>110</v>
      </c>
      <c r="C89" s="137"/>
      <c r="D89" s="137" t="s">
        <v>134</v>
      </c>
      <c r="E89" s="15"/>
      <c r="F89" s="15"/>
      <c r="G89" s="15"/>
      <c r="H89" s="15"/>
      <c r="I89" s="15"/>
      <c r="J89" s="15"/>
    </row>
    <row r="90" spans="1:10" s="8" customFormat="1" ht="15" x14ac:dyDescent="0.25">
      <c r="A90" s="5">
        <f t="shared" si="1"/>
        <v>81</v>
      </c>
      <c r="B90" s="50" t="s">
        <v>97</v>
      </c>
      <c r="C90" s="137"/>
      <c r="D90" s="137" t="s">
        <v>134</v>
      </c>
      <c r="E90" s="15"/>
      <c r="F90" s="15"/>
      <c r="G90" s="15"/>
      <c r="H90" s="15"/>
      <c r="I90" s="15"/>
      <c r="J90" s="15"/>
    </row>
    <row r="91" spans="1:10" s="8" customFormat="1" ht="15" x14ac:dyDescent="0.25">
      <c r="A91" s="5">
        <f t="shared" si="1"/>
        <v>82</v>
      </c>
      <c r="B91" s="136" t="s">
        <v>357</v>
      </c>
      <c r="C91" s="137"/>
      <c r="D91" s="137" t="s">
        <v>134</v>
      </c>
      <c r="E91" s="15"/>
      <c r="F91" s="15"/>
      <c r="G91" s="15"/>
      <c r="H91" s="15"/>
      <c r="I91" s="15"/>
      <c r="J91" s="15"/>
    </row>
    <row r="92" spans="1:10" s="8" customFormat="1" ht="15" x14ac:dyDescent="0.25">
      <c r="A92" s="5">
        <f t="shared" si="1"/>
        <v>83</v>
      </c>
      <c r="B92" s="12" t="s">
        <v>62</v>
      </c>
      <c r="C92" s="137"/>
      <c r="D92" s="137" t="s">
        <v>134</v>
      </c>
      <c r="E92" s="15"/>
      <c r="F92" s="15"/>
      <c r="G92" s="15"/>
      <c r="H92" s="15"/>
      <c r="I92" s="15"/>
      <c r="J92" s="15"/>
    </row>
    <row r="93" spans="1:10" s="8" customFormat="1" ht="15" x14ac:dyDescent="0.25">
      <c r="A93" s="5">
        <f t="shared" si="1"/>
        <v>84</v>
      </c>
      <c r="B93" s="12" t="s">
        <v>198</v>
      </c>
      <c r="C93" s="137"/>
      <c r="D93" s="137" t="s">
        <v>134</v>
      </c>
      <c r="E93" s="15"/>
      <c r="F93" s="15"/>
      <c r="G93" s="15"/>
      <c r="H93" s="15"/>
      <c r="I93" s="15"/>
      <c r="J93" s="15"/>
    </row>
    <row r="94" spans="1:10" s="8" customFormat="1" ht="15" x14ac:dyDescent="0.25">
      <c r="A94" s="5">
        <f t="shared" si="1"/>
        <v>85</v>
      </c>
      <c r="B94" s="12" t="s">
        <v>199</v>
      </c>
      <c r="C94" s="137"/>
      <c r="D94" s="137" t="s">
        <v>134</v>
      </c>
      <c r="E94" s="15"/>
      <c r="F94" s="15"/>
      <c r="G94" s="15"/>
      <c r="H94" s="15"/>
      <c r="I94" s="15"/>
      <c r="J94" s="15"/>
    </row>
    <row r="95" spans="1:10" s="8" customFormat="1" ht="15" x14ac:dyDescent="0.25">
      <c r="A95" s="5">
        <f t="shared" si="1"/>
        <v>86</v>
      </c>
      <c r="B95" s="12" t="s">
        <v>111</v>
      </c>
      <c r="C95" s="137"/>
      <c r="D95" s="137" t="s">
        <v>134</v>
      </c>
      <c r="E95" s="15"/>
      <c r="F95" s="15"/>
      <c r="G95" s="15"/>
      <c r="H95" s="15"/>
      <c r="I95" s="15"/>
      <c r="J95" s="15"/>
    </row>
    <row r="96" spans="1:10" s="8" customFormat="1" ht="15" x14ac:dyDescent="0.25">
      <c r="A96" s="5">
        <f t="shared" si="1"/>
        <v>87</v>
      </c>
      <c r="B96" s="12" t="s">
        <v>93</v>
      </c>
      <c r="C96" s="137"/>
      <c r="D96" s="137" t="s">
        <v>134</v>
      </c>
      <c r="E96" s="15"/>
      <c r="F96" s="15"/>
      <c r="G96" s="15"/>
      <c r="H96" s="15"/>
      <c r="I96" s="15"/>
      <c r="J96" s="15"/>
    </row>
    <row r="97" spans="1:10" s="8" customFormat="1" ht="15" x14ac:dyDescent="0.25">
      <c r="A97" s="5">
        <f t="shared" si="1"/>
        <v>88</v>
      </c>
      <c r="B97" s="12" t="s">
        <v>382</v>
      </c>
      <c r="C97" s="137"/>
      <c r="D97" s="137" t="s">
        <v>134</v>
      </c>
      <c r="E97" s="15"/>
      <c r="F97" s="15"/>
      <c r="G97" s="15"/>
      <c r="H97" s="15"/>
      <c r="I97" s="15"/>
      <c r="J97" s="15"/>
    </row>
    <row r="98" spans="1:10" s="8" customFormat="1" ht="15" x14ac:dyDescent="0.25">
      <c r="A98" s="5">
        <f t="shared" si="1"/>
        <v>89</v>
      </c>
      <c r="B98" s="12" t="s">
        <v>383</v>
      </c>
      <c r="C98" s="137" t="s">
        <v>134</v>
      </c>
      <c r="D98" s="137"/>
      <c r="E98" s="15"/>
      <c r="F98" s="15"/>
      <c r="G98" s="15"/>
      <c r="H98" s="15"/>
      <c r="I98" s="15"/>
      <c r="J98" s="15"/>
    </row>
    <row r="99" spans="1:10" s="8" customFormat="1" ht="15" x14ac:dyDescent="0.25">
      <c r="A99" s="5">
        <f t="shared" si="1"/>
        <v>90</v>
      </c>
      <c r="B99" s="138" t="s">
        <v>69</v>
      </c>
      <c r="C99" s="135"/>
      <c r="D99" s="141"/>
      <c r="E99" s="15"/>
      <c r="F99" s="15"/>
      <c r="G99" s="15"/>
      <c r="H99" s="15"/>
      <c r="I99" s="15"/>
      <c r="J99" s="15"/>
    </row>
    <row r="100" spans="1:10" s="8" customFormat="1" ht="15" x14ac:dyDescent="0.25">
      <c r="A100" s="5">
        <f t="shared" si="1"/>
        <v>91</v>
      </c>
      <c r="B100" s="12" t="s">
        <v>358</v>
      </c>
      <c r="C100" s="137" t="s">
        <v>134</v>
      </c>
      <c r="D100" s="137"/>
      <c r="E100" s="15"/>
      <c r="F100" s="15"/>
      <c r="G100" s="15"/>
      <c r="H100" s="15"/>
      <c r="I100" s="15"/>
      <c r="J100" s="15"/>
    </row>
    <row r="101" spans="1:10" s="8" customFormat="1" ht="15" x14ac:dyDescent="0.25">
      <c r="A101" s="5">
        <f t="shared" si="1"/>
        <v>92</v>
      </c>
      <c r="B101" s="12" t="s">
        <v>388</v>
      </c>
      <c r="C101" s="137"/>
      <c r="D101" s="137" t="s">
        <v>134</v>
      </c>
      <c r="E101" s="15"/>
      <c r="F101" s="15"/>
      <c r="G101" s="15"/>
      <c r="H101" s="15"/>
      <c r="I101" s="15"/>
      <c r="J101" s="15"/>
    </row>
    <row r="102" spans="1:10" s="8" customFormat="1" ht="15" customHeight="1" x14ac:dyDescent="0.25">
      <c r="A102" s="5">
        <f t="shared" si="1"/>
        <v>93</v>
      </c>
      <c r="B102" s="12" t="s">
        <v>349</v>
      </c>
      <c r="C102" s="137"/>
      <c r="D102" s="137" t="s">
        <v>134</v>
      </c>
      <c r="E102" s="15"/>
      <c r="F102" s="15"/>
      <c r="G102" s="15"/>
      <c r="H102" s="15"/>
      <c r="I102" s="15"/>
      <c r="J102" s="15"/>
    </row>
    <row r="103" spans="1:10" s="8" customFormat="1" ht="15" x14ac:dyDescent="0.25">
      <c r="A103" s="5">
        <f t="shared" si="1"/>
        <v>94</v>
      </c>
      <c r="B103" s="12" t="s">
        <v>182</v>
      </c>
      <c r="C103" s="137"/>
      <c r="D103" s="137" t="s">
        <v>134</v>
      </c>
      <c r="E103" s="15"/>
      <c r="F103" s="15"/>
      <c r="G103" s="15"/>
      <c r="H103" s="15"/>
      <c r="I103" s="15"/>
      <c r="J103" s="15"/>
    </row>
    <row r="104" spans="1:10" s="8" customFormat="1" ht="15" x14ac:dyDescent="0.25">
      <c r="A104" s="5">
        <f t="shared" si="1"/>
        <v>95</v>
      </c>
      <c r="B104" s="9" t="s">
        <v>112</v>
      </c>
      <c r="C104" s="137"/>
      <c r="D104" s="137" t="s">
        <v>134</v>
      </c>
      <c r="E104" s="15"/>
      <c r="F104" s="15"/>
      <c r="G104" s="15"/>
      <c r="H104" s="15"/>
      <c r="I104" s="15"/>
      <c r="J104" s="15"/>
    </row>
    <row r="105" spans="1:10" s="8" customFormat="1" ht="42" customHeight="1" x14ac:dyDescent="0.25">
      <c r="A105" s="5">
        <f t="shared" si="1"/>
        <v>96</v>
      </c>
      <c r="B105" s="143" t="s">
        <v>339</v>
      </c>
      <c r="C105" s="144"/>
      <c r="D105" s="144" t="s">
        <v>134</v>
      </c>
      <c r="E105" s="15"/>
      <c r="F105" s="15"/>
      <c r="G105" s="15"/>
      <c r="H105" s="15"/>
      <c r="I105" s="15"/>
      <c r="J105" s="15"/>
    </row>
    <row r="106" spans="1:10" s="8" customFormat="1" ht="15" x14ac:dyDescent="0.25">
      <c r="A106" s="5">
        <f t="shared" si="1"/>
        <v>97</v>
      </c>
      <c r="B106" s="9" t="s">
        <v>200</v>
      </c>
      <c r="C106" s="137" t="s">
        <v>135</v>
      </c>
      <c r="D106" s="137" t="s">
        <v>134</v>
      </c>
      <c r="E106" s="15"/>
      <c r="F106" s="15"/>
      <c r="G106" s="15"/>
      <c r="H106" s="15"/>
      <c r="I106" s="15"/>
      <c r="J106" s="15"/>
    </row>
    <row r="107" spans="1:10" s="8" customFormat="1" ht="15" x14ac:dyDescent="0.25">
      <c r="A107" s="5">
        <f t="shared" si="1"/>
        <v>98</v>
      </c>
      <c r="B107" s="9" t="s">
        <v>342</v>
      </c>
      <c r="C107" s="137"/>
      <c r="D107" s="137" t="s">
        <v>134</v>
      </c>
      <c r="E107" s="15"/>
      <c r="F107" s="15"/>
      <c r="G107" s="15"/>
      <c r="H107" s="15"/>
      <c r="I107" s="15"/>
      <c r="J107" s="15"/>
    </row>
    <row r="108" spans="1:10" s="8" customFormat="1" ht="15" x14ac:dyDescent="0.25">
      <c r="A108" s="145"/>
      <c r="B108" s="145"/>
      <c r="C108" s="145"/>
      <c r="D108" s="145"/>
      <c r="E108" s="15"/>
      <c r="F108" s="15"/>
      <c r="G108" s="15"/>
      <c r="H108" s="15"/>
      <c r="I108" s="15"/>
      <c r="J108" s="15"/>
    </row>
    <row r="109" spans="1:10" s="8" customFormat="1" ht="15" x14ac:dyDescent="0.25">
      <c r="A109" s="6" t="s">
        <v>73</v>
      </c>
      <c r="B109" s="146"/>
      <c r="C109" s="146"/>
      <c r="D109" s="145"/>
      <c r="E109" s="15"/>
      <c r="F109" s="15"/>
      <c r="G109" s="15"/>
      <c r="H109" s="15"/>
      <c r="I109" s="15"/>
      <c r="J109" s="15"/>
    </row>
    <row r="110" spans="1:10" s="8" customFormat="1" ht="45.75" customHeight="1" x14ac:dyDescent="0.25">
      <c r="A110" s="147">
        <v>1</v>
      </c>
      <c r="B110" s="202" t="s">
        <v>186</v>
      </c>
      <c r="C110" s="202"/>
      <c r="D110" s="202"/>
      <c r="E110" s="15"/>
      <c r="F110" s="15"/>
      <c r="G110" s="15"/>
      <c r="H110" s="15"/>
      <c r="I110" s="15"/>
      <c r="J110" s="15"/>
    </row>
    <row r="111" spans="1:10" x14ac:dyDescent="0.2">
      <c r="A111" s="197" t="s">
        <v>225</v>
      </c>
      <c r="B111" s="197"/>
      <c r="C111" s="197"/>
      <c r="D111" s="197"/>
    </row>
    <row r="112" spans="1:10" ht="15" x14ac:dyDescent="0.25">
      <c r="A112" s="8"/>
      <c r="B112" s="8"/>
      <c r="C112" s="8"/>
      <c r="D112" s="8"/>
    </row>
    <row r="113" s="15" customFormat="1" x14ac:dyDescent="0.2"/>
    <row r="114" s="15" customFormat="1" x14ac:dyDescent="0.2"/>
    <row r="115" s="15" customFormat="1" x14ac:dyDescent="0.2"/>
    <row r="116" s="15" customFormat="1" x14ac:dyDescent="0.2"/>
    <row r="117" s="15" customFormat="1" x14ac:dyDescent="0.2"/>
    <row r="118" s="15" customFormat="1" x14ac:dyDescent="0.2"/>
  </sheetData>
  <mergeCells count="10">
    <mergeCell ref="A111:D111"/>
    <mergeCell ref="A7:D7"/>
    <mergeCell ref="A1:D1"/>
    <mergeCell ref="A3:D3"/>
    <mergeCell ref="A5:D5"/>
    <mergeCell ref="A6:D6"/>
    <mergeCell ref="A4:D4"/>
    <mergeCell ref="A2:D2"/>
    <mergeCell ref="B110:D110"/>
    <mergeCell ref="A8:B8"/>
  </mergeCells>
  <phoneticPr fontId="0" type="noConversion"/>
  <pageMargins left="0.62" right="0.6" top="0.53" bottom="0.83" header="0.5" footer="0.5"/>
  <pageSetup scale="51" orientation="portrait" r:id="rId1"/>
  <headerFooter alignWithMargins="0">
    <oddFooter>&amp;C&amp;"Tahoma,Regular"&amp;11Page &amp;P of &amp;N</oddFooter>
  </headerFooter>
  <rowBreaks count="1" manualBreakCount="1">
    <brk id="7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77906256E5E94E96407B06884ED62B" ma:contentTypeVersion="0" ma:contentTypeDescription="Create a new document." ma:contentTypeScope="" ma:versionID="a4d66274b14f53af273fd66855fff03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0582FA-D215-4751-9B67-02DC8C307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390E181-D340-4E9D-80AF-18C5B9590E8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459383A4-1A10-410A-A319-46960F495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A - Cost Summary</vt:lpstr>
      <vt:lpstr>B - Gen. Conditions</vt:lpstr>
      <vt:lpstr>C - Labor Rates</vt:lpstr>
      <vt:lpstr>D - Staff Time Allocation</vt:lpstr>
      <vt:lpstr>E - Allow-Alt-Unit</vt:lpstr>
      <vt:lpstr>F - Resp. Matrix</vt:lpstr>
      <vt:lpstr>'A - Cost Summary'!Print_Area</vt:lpstr>
      <vt:lpstr>'B - Gen. Conditions'!Print_Area</vt:lpstr>
      <vt:lpstr>'C - Labor Rates'!Print_Area</vt:lpstr>
      <vt:lpstr>'D - Staff Time Allocation'!Print_Area</vt:lpstr>
      <vt:lpstr>'E - Allow-Alt-Unit'!Print_Area</vt:lpstr>
      <vt:lpstr>'F - Resp. Matrix'!Print_Area</vt:lpstr>
      <vt:lpstr>'A - Cost Summary'!Print_Titles</vt:lpstr>
      <vt:lpstr>'B - Gen. Conditions'!Print_Titles</vt:lpstr>
      <vt:lpstr>'C - Labor Rates'!Print_Titles</vt:lpstr>
      <vt:lpstr>'D - Staff Time Allocation'!Print_Titles</vt:lpstr>
      <vt:lpstr>'E - Allow-Alt-Unit'!Print_Titles</vt:lpstr>
      <vt:lpstr>'F - Resp. Matrix'!Print_Titles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Sica</dc:creator>
  <cp:lastModifiedBy>Karina Mendez</cp:lastModifiedBy>
  <cp:lastPrinted>2024-10-14T19:21:19Z</cp:lastPrinted>
  <dcterms:created xsi:type="dcterms:W3CDTF">2000-10-22T23:41:00Z</dcterms:created>
  <dcterms:modified xsi:type="dcterms:W3CDTF">2024-10-14T19:21:50Z</dcterms:modified>
</cp:coreProperties>
</file>