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2"/>
  <workbookPr codeName="ThisWorkbook" defaultThemeVersion="124226"/>
  <mc:AlternateContent xmlns:mc="http://schemas.openxmlformats.org/markup-compatibility/2006">
    <mc:Choice Requires="x15">
      <x15ac:absPath xmlns:x15ac="http://schemas.microsoft.com/office/spreadsheetml/2010/11/ac" url="https://cummingcorporation.sharepoint.com/sites/HawaiiPMTeamSite/Shared Documents/1. Projects/Hawaii Convention Center/22-00864/33. Interior Painting/B. Preconstruction - Contractor/1. Request For Proposal/1.3 Addendums/Addendum 1/"/>
    </mc:Choice>
  </mc:AlternateContent>
  <xr:revisionPtr revIDLastSave="0" documentId="8_{D26CE7D7-94A8-4E32-ADD2-36BA813399B6}" xr6:coauthVersionLast="47" xr6:coauthVersionMax="47" xr10:uidLastSave="{00000000-0000-0000-0000-000000000000}"/>
  <bookViews>
    <workbookView xWindow="-28920" yWindow="-120" windowWidth="29040" windowHeight="15840" tabRatio="900" firstSheet="2" activeTab="2" xr2:uid="{00000000-000D-0000-FFFF-FFFF00000000}"/>
  </bookViews>
  <sheets>
    <sheet name="A - Design and Pre-Con Fee" sheetId="9" r:id="rId1"/>
    <sheet name="A1 - Construction Cost Summary" sheetId="7" r:id="rId2"/>
    <sheet name="B - Precon Svs &amp; Gen. Cond " sheetId="10" r:id="rId3"/>
    <sheet name="C - Design Services Rates" sheetId="11" r:id="rId4"/>
    <sheet name="C1 - Pre and Construction Rates" sheetId="12" r:id="rId5"/>
    <sheet name="D-Design Staff Allocation" sheetId="13" r:id="rId6"/>
    <sheet name="D1 - PreCon and Con Staff " sheetId="14" r:id="rId7"/>
    <sheet name="E - Resp. Matrix" sheetId="15" r:id="rId8"/>
  </sheets>
  <externalReferences>
    <externalReference r:id="rId9"/>
  </externalReferences>
  <definedNames>
    <definedName name="_xlnm.Print_Area" localSheetId="1">'A1 - Construction Cost Summary'!$A$1:$F$59</definedName>
    <definedName name="_xlnm.Print_Area" localSheetId="2">'B - Precon Svs &amp; Gen. Cond '!$A$1:$H$167</definedName>
    <definedName name="_xlnm.Print_Area" localSheetId="4">'C1 - Pre and Construction Rates'!$A$1:$J$75</definedName>
    <definedName name="_xlnm.Print_Area" localSheetId="7">'E - Resp. Matrix'!$A$1:$D$123</definedName>
    <definedName name="_xlnm.Print_Titles" localSheetId="1">'A1 - Construction Cost Summary'!$A:$F,'A1 - Construction Cost Summary'!$1:$6</definedName>
    <definedName name="_xlnm.Print_Titles" localSheetId="2">'B - Precon Svs &amp; Gen. Cond '!$1:$9</definedName>
    <definedName name="_xlnm.Print_Titles" localSheetId="4">'C1 - Pre and Construction Rates'!$1:$8</definedName>
    <definedName name="_xlnm.Print_Titles" localSheetId="6">'D1 - PreCon and Con Staff '!$A:$C,'D1 - PreCon and Con Staff '!$1:$10</definedName>
    <definedName name="_xlnm.Print_Titles" localSheetId="7">'E - Resp. Matrix'!$A:$D,'E - Resp. Matrix'!$1:$8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5" l="1"/>
  <c r="A10" i="15"/>
  <c r="F66" i="14"/>
  <c r="E66" i="14"/>
  <c r="F65" i="14"/>
  <c r="E65" i="14"/>
  <c r="F64" i="14"/>
  <c r="E64" i="14"/>
  <c r="F63" i="14"/>
  <c r="F58" i="14" s="1"/>
  <c r="E63" i="14"/>
  <c r="F62" i="14"/>
  <c r="E62" i="14"/>
  <c r="F61" i="14"/>
  <c r="E61" i="14"/>
  <c r="F60" i="14"/>
  <c r="E60" i="14"/>
  <c r="F59" i="14"/>
  <c r="E59" i="14"/>
  <c r="AD58" i="14"/>
  <c r="AC58" i="14"/>
  <c r="AB58" i="14"/>
  <c r="AA58" i="14"/>
  <c r="Z58" i="14"/>
  <c r="Y58" i="14"/>
  <c r="X58" i="14"/>
  <c r="W58" i="14"/>
  <c r="V58" i="14"/>
  <c r="U58" i="14"/>
  <c r="T58" i="14"/>
  <c r="S58" i="14"/>
  <c r="R58" i="14"/>
  <c r="Q58" i="14"/>
  <c r="P58" i="14"/>
  <c r="O58" i="14"/>
  <c r="N58" i="14"/>
  <c r="M58" i="14"/>
  <c r="L58" i="14"/>
  <c r="K58" i="14"/>
  <c r="J58" i="14"/>
  <c r="I58" i="14"/>
  <c r="H58" i="14"/>
  <c r="G58" i="14"/>
  <c r="F57" i="14"/>
  <c r="E57" i="14"/>
  <c r="F56" i="14"/>
  <c r="E56" i="14"/>
  <c r="F55" i="14"/>
  <c r="E55" i="14"/>
  <c r="F54" i="14"/>
  <c r="E54" i="14"/>
  <c r="F53" i="14"/>
  <c r="E53" i="14"/>
  <c r="F52" i="14"/>
  <c r="E52" i="14"/>
  <c r="F51" i="14"/>
  <c r="E51" i="14"/>
  <c r="F50" i="14"/>
  <c r="E50" i="14"/>
  <c r="F49" i="14"/>
  <c r="E49" i="14"/>
  <c r="F48" i="14"/>
  <c r="E48" i="14"/>
  <c r="F47" i="14"/>
  <c r="E47" i="14"/>
  <c r="F46" i="14"/>
  <c r="E46" i="14"/>
  <c r="F45" i="14"/>
  <c r="E45" i="14"/>
  <c r="F44" i="14"/>
  <c r="E44" i="14"/>
  <c r="F43" i="14"/>
  <c r="E43" i="14"/>
  <c r="F42" i="14"/>
  <c r="E42" i="14"/>
  <c r="F41" i="14"/>
  <c r="E41" i="14"/>
  <c r="F40" i="14"/>
  <c r="E40" i="14"/>
  <c r="F39" i="14"/>
  <c r="E39" i="14"/>
  <c r="F38" i="14"/>
  <c r="E38" i="14"/>
  <c r="F37" i="14"/>
  <c r="E37" i="14"/>
  <c r="F36" i="14"/>
  <c r="F34" i="14" s="1"/>
  <c r="F35" i="14"/>
  <c r="AD34" i="14"/>
  <c r="AC34" i="14"/>
  <c r="AB34" i="14"/>
  <c r="AA34" i="14"/>
  <c r="Z34" i="14"/>
  <c r="Y34" i="14"/>
  <c r="X34" i="14"/>
  <c r="W34" i="14"/>
  <c r="V34" i="14"/>
  <c r="U34" i="14"/>
  <c r="T34" i="14"/>
  <c r="S34" i="14"/>
  <c r="R34" i="14"/>
  <c r="Q34" i="14"/>
  <c r="P34" i="14"/>
  <c r="O34" i="14"/>
  <c r="N34" i="14"/>
  <c r="M34" i="14"/>
  <c r="L34" i="14"/>
  <c r="K34" i="14"/>
  <c r="J34" i="14"/>
  <c r="I34" i="14"/>
  <c r="H34" i="14"/>
  <c r="G34" i="14"/>
  <c r="F33" i="14"/>
  <c r="E33" i="14"/>
  <c r="F32" i="14"/>
  <c r="E32" i="14"/>
  <c r="F31" i="14"/>
  <c r="E31" i="14"/>
  <c r="F30" i="14"/>
  <c r="E30" i="14"/>
  <c r="F29" i="14"/>
  <c r="E29" i="14"/>
  <c r="F28" i="14"/>
  <c r="E28" i="14"/>
  <c r="F27" i="14"/>
  <c r="E27" i="14"/>
  <c r="F26" i="14"/>
  <c r="E26" i="14"/>
  <c r="F25" i="14"/>
  <c r="E25" i="14"/>
  <c r="F24" i="14"/>
  <c r="E24" i="14"/>
  <c r="F23" i="14"/>
  <c r="E23" i="14"/>
  <c r="F22" i="14"/>
  <c r="E22" i="14"/>
  <c r="F21" i="14"/>
  <c r="E21" i="14"/>
  <c r="F20" i="14"/>
  <c r="E20" i="14"/>
  <c r="F19" i="14"/>
  <c r="E19" i="14"/>
  <c r="F18" i="14"/>
  <c r="E18" i="14"/>
  <c r="F17" i="14"/>
  <c r="E17" i="14"/>
  <c r="F16" i="14"/>
  <c r="E16" i="14"/>
  <c r="F15" i="14"/>
  <c r="E15" i="14"/>
  <c r="A15" i="14"/>
  <c r="A16" i="14" s="1"/>
  <c r="A17" i="14" s="1"/>
  <c r="A18" i="14" s="1"/>
  <c r="A19" i="14" s="1"/>
  <c r="A20" i="14" s="1"/>
  <c r="A21" i="14" s="1"/>
  <c r="A22" i="14" s="1"/>
  <c r="A23" i="14" s="1"/>
  <c r="A24" i="14" s="1"/>
  <c r="A25" i="14" s="1"/>
  <c r="A26" i="14" s="1"/>
  <c r="A27" i="14" s="1"/>
  <c r="A28" i="14" s="1"/>
  <c r="A29" i="14" s="1"/>
  <c r="A30" i="14" s="1"/>
  <c r="A31" i="14" s="1"/>
  <c r="A32" i="14" s="1"/>
  <c r="A33" i="14" s="1"/>
  <c r="A35" i="14" s="1"/>
  <c r="A36" i="14" s="1"/>
  <c r="A37" i="14" s="1"/>
  <c r="A38" i="14" s="1"/>
  <c r="A39" i="14" s="1"/>
  <c r="A40" i="14" s="1"/>
  <c r="A41" i="14" s="1"/>
  <c r="A42" i="14" s="1"/>
  <c r="A43" i="14" s="1"/>
  <c r="A44" i="14" s="1"/>
  <c r="A45" i="14" s="1"/>
  <c r="A46" i="14" s="1"/>
  <c r="A47" i="14" s="1"/>
  <c r="A48" i="14" s="1"/>
  <c r="A49" i="14" s="1"/>
  <c r="A50" i="14" s="1"/>
  <c r="A51" i="14" s="1"/>
  <c r="A52" i="14" s="1"/>
  <c r="A53" i="14" s="1"/>
  <c r="F14" i="14"/>
  <c r="E14" i="14"/>
  <c r="A14" i="14"/>
  <c r="F13" i="14"/>
  <c r="A13" i="14"/>
  <c r="F12" i="14"/>
  <c r="AD11" i="14"/>
  <c r="AD68" i="14" s="1"/>
  <c r="AC11" i="14"/>
  <c r="AC68" i="14" s="1"/>
  <c r="AB11" i="14"/>
  <c r="AB68" i="14" s="1"/>
  <c r="AA11" i="14"/>
  <c r="AA68" i="14" s="1"/>
  <c r="Z11" i="14"/>
  <c r="Z68" i="14" s="1"/>
  <c r="Y11" i="14"/>
  <c r="Y68" i="14" s="1"/>
  <c r="X11" i="14"/>
  <c r="X68" i="14" s="1"/>
  <c r="W11" i="14"/>
  <c r="W68" i="14" s="1"/>
  <c r="V11" i="14"/>
  <c r="V68" i="14" s="1"/>
  <c r="U11" i="14"/>
  <c r="U68" i="14" s="1"/>
  <c r="T11" i="14"/>
  <c r="T68" i="14" s="1"/>
  <c r="S11" i="14"/>
  <c r="S68" i="14" s="1"/>
  <c r="R11" i="14"/>
  <c r="R68" i="14" s="1"/>
  <c r="Q11" i="14"/>
  <c r="Q68" i="14" s="1"/>
  <c r="P11" i="14"/>
  <c r="P68" i="14" s="1"/>
  <c r="O11" i="14"/>
  <c r="O68" i="14" s="1"/>
  <c r="N11" i="14"/>
  <c r="N68" i="14" s="1"/>
  <c r="M11" i="14"/>
  <c r="M68" i="14" s="1"/>
  <c r="L11" i="14"/>
  <c r="L68" i="14" s="1"/>
  <c r="K11" i="14"/>
  <c r="K68" i="14" s="1"/>
  <c r="J11" i="14"/>
  <c r="J68" i="14" s="1"/>
  <c r="I11" i="14"/>
  <c r="I68" i="14" s="1"/>
  <c r="H11" i="14"/>
  <c r="H68" i="14" s="1"/>
  <c r="G11" i="14"/>
  <c r="G68" i="14" s="1"/>
  <c r="S7" i="14"/>
  <c r="A13" i="13"/>
  <c r="A26" i="12"/>
  <c r="A27" i="12" s="1"/>
  <c r="A28" i="12" s="1"/>
  <c r="A29" i="12" s="1"/>
  <c r="A30" i="12" s="1"/>
  <c r="A31"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7" i="12" s="1"/>
  <c r="A58" i="12" s="1"/>
  <c r="A59" i="12" s="1"/>
  <c r="A60" i="12" s="1"/>
  <c r="A61" i="12" s="1"/>
  <c r="A62" i="12" s="1"/>
  <c r="A63" i="12" s="1"/>
  <c r="A64" i="12" s="1"/>
  <c r="A18" i="12"/>
  <c r="A19" i="12" s="1"/>
  <c r="A20" i="12" s="1"/>
  <c r="A21" i="12" s="1"/>
  <c r="A22" i="12" s="1"/>
  <c r="A23" i="12" s="1"/>
  <c r="A24" i="12" s="1"/>
  <c r="A25" i="12" s="1"/>
  <c r="A11" i="12"/>
  <c r="A12" i="12" s="1"/>
  <c r="A13" i="12" s="1"/>
  <c r="A14" i="12" s="1"/>
  <c r="A15" i="12" s="1"/>
  <c r="A16" i="12" s="1"/>
  <c r="A17" i="12" s="1"/>
  <c r="A10" i="11"/>
  <c r="A11" i="11" s="1"/>
  <c r="A12" i="11" s="1"/>
  <c r="A13" i="11" s="1"/>
  <c r="A14" i="11" s="1"/>
  <c r="A15" i="11" s="1"/>
  <c r="A16" i="11" s="1"/>
  <c r="A17" i="11" s="1"/>
  <c r="A18" i="11" s="1"/>
  <c r="A19" i="11" s="1"/>
  <c r="A20" i="11" s="1"/>
  <c r="A21" i="11" s="1"/>
  <c r="A22" i="11" s="1"/>
  <c r="A23" i="11" s="1"/>
  <c r="A24" i="11" s="1"/>
  <c r="A25" i="11" s="1"/>
  <c r="A26" i="11" s="1"/>
  <c r="A27" i="11" s="1"/>
  <c r="A9" i="11"/>
  <c r="G158" i="10"/>
  <c r="G157" i="10"/>
  <c r="G156" i="10"/>
  <c r="G155" i="10"/>
  <c r="G154" i="10"/>
  <c r="G153" i="10"/>
  <c r="G152" i="10"/>
  <c r="G151" i="10"/>
  <c r="G150" i="10"/>
  <c r="G149" i="10"/>
  <c r="G148" i="10"/>
  <c r="G147" i="10"/>
  <c r="G146" i="10"/>
  <c r="A146" i="10"/>
  <c r="A147" i="10" s="1"/>
  <c r="A148" i="10" s="1"/>
  <c r="A149" i="10" s="1"/>
  <c r="A150" i="10" s="1"/>
  <c r="A151" i="10" s="1"/>
  <c r="A152" i="10" s="1"/>
  <c r="A153" i="10" s="1"/>
  <c r="A154" i="10" s="1"/>
  <c r="A155" i="10" s="1"/>
  <c r="A156" i="10" s="1"/>
  <c r="A157" i="10" s="1"/>
  <c r="A158" i="10" s="1"/>
  <c r="A159" i="10" s="1"/>
  <c r="G145" i="10"/>
  <c r="A145" i="10"/>
  <c r="G144" i="10"/>
  <c r="A144" i="10"/>
  <c r="G141" i="10"/>
  <c r="G140" i="10"/>
  <c r="G139" i="10"/>
  <c r="G138" i="10"/>
  <c r="G137" i="10"/>
  <c r="G136" i="10"/>
  <c r="G135" i="10"/>
  <c r="G134" i="10"/>
  <c r="G133" i="10"/>
  <c r="G132" i="10"/>
  <c r="G131" i="10"/>
  <c r="G129" i="10"/>
  <c r="G128" i="10"/>
  <c r="G127" i="10"/>
  <c r="G126" i="10"/>
  <c r="G125" i="10"/>
  <c r="G123" i="10" s="1"/>
  <c r="G124"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6" i="10"/>
  <c r="G85" i="10"/>
  <c r="G84" i="10"/>
  <c r="G83" i="10"/>
  <c r="G82" i="10"/>
  <c r="G81" i="10"/>
  <c r="G80" i="10"/>
  <c r="G79" i="10"/>
  <c r="G78" i="10"/>
  <c r="G77" i="10"/>
  <c r="G76" i="10"/>
  <c r="G75" i="10"/>
  <c r="G74" i="10"/>
  <c r="G73" i="10"/>
  <c r="G72" i="10"/>
  <c r="G71" i="10"/>
  <c r="G70" i="10"/>
  <c r="G69" i="10"/>
  <c r="G68" i="10"/>
  <c r="G65" i="10"/>
  <c r="G64" i="10"/>
  <c r="G63" i="10"/>
  <c r="G62" i="10"/>
  <c r="G61" i="10"/>
  <c r="G60" i="10"/>
  <c r="G59" i="10"/>
  <c r="G58" i="10"/>
  <c r="G57" i="10"/>
  <c r="G56" i="10"/>
  <c r="G55" i="10"/>
  <c r="G54" i="10"/>
  <c r="G53" i="10"/>
  <c r="G52" i="10"/>
  <c r="G51" i="10"/>
  <c r="G50" i="10"/>
  <c r="G49" i="10"/>
  <c r="G48" i="10"/>
  <c r="G47" i="10"/>
  <c r="G46" i="10"/>
  <c r="G45" i="10"/>
  <c r="G44" i="10"/>
  <c r="G39" i="10" s="1"/>
  <c r="G43" i="10"/>
  <c r="G42" i="10"/>
  <c r="G33" i="10"/>
  <c r="G32" i="10"/>
  <c r="G31" i="10"/>
  <c r="G30" i="10"/>
  <c r="G29" i="10"/>
  <c r="G28" i="10"/>
  <c r="G27" i="10"/>
  <c r="G26" i="10"/>
  <c r="G25" i="10"/>
  <c r="G24" i="10"/>
  <c r="G23" i="10"/>
  <c r="G22" i="10"/>
  <c r="G21" i="10"/>
  <c r="G20" i="10"/>
  <c r="G19" i="10"/>
  <c r="G18" i="10"/>
  <c r="G17" i="10"/>
  <c r="G16" i="10"/>
  <c r="G15" i="10"/>
  <c r="G14" i="10"/>
  <c r="A14" i="10"/>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3" i="10"/>
  <c r="A12" i="10"/>
  <c r="F23" i="9"/>
  <c r="E20" i="9"/>
  <c r="D20" i="9"/>
  <c r="C20" i="9"/>
  <c r="B20" i="9"/>
  <c r="K19" i="9"/>
  <c r="F19" i="9"/>
  <c r="K18" i="9"/>
  <c r="F18" i="9"/>
  <c r="K17" i="9"/>
  <c r="F17" i="9"/>
  <c r="K16" i="9"/>
  <c r="F16" i="9"/>
  <c r="K15" i="9"/>
  <c r="F15" i="9"/>
  <c r="K14" i="9"/>
  <c r="F14" i="9"/>
  <c r="K13" i="9"/>
  <c r="F13" i="9"/>
  <c r="K12" i="9"/>
  <c r="F12" i="9"/>
  <c r="K11" i="9"/>
  <c r="F11" i="9"/>
  <c r="K10" i="9"/>
  <c r="F10" i="9"/>
  <c r="K9" i="9"/>
  <c r="K20" i="9" s="1"/>
  <c r="K22" i="9" s="1"/>
  <c r="F9" i="9"/>
  <c r="F20" i="9" s="1"/>
  <c r="B26" i="9" s="1"/>
  <c r="A59" i="14" l="1"/>
  <c r="A60" i="14" s="1"/>
  <c r="A61" i="14" s="1"/>
  <c r="A62" i="14" s="1"/>
  <c r="A63" i="14" s="1"/>
  <c r="A64" i="14" s="1"/>
  <c r="A65" i="14" s="1"/>
  <c r="A66" i="14" s="1"/>
  <c r="A54" i="14"/>
  <c r="A55" i="14" s="1"/>
  <c r="A56" i="14" s="1"/>
  <c r="A57" i="14" s="1"/>
  <c r="G67" i="10"/>
  <c r="G159" i="10" s="1"/>
  <c r="G11" i="10"/>
  <c r="G35" i="10" s="1"/>
  <c r="G130" i="10"/>
  <c r="G143" i="10"/>
  <c r="G87" i="10"/>
  <c r="F11" i="14"/>
  <c r="F68" i="14" s="1"/>
  <c r="E26" i="7" l="1"/>
  <c r="F7" i="7"/>
  <c r="E28" i="7" l="1"/>
  <c r="E31" i="7" s="1"/>
  <c r="E33" i="7" l="1"/>
  <c r="E40" i="7" s="1"/>
  <c r="F26" i="7" s="1"/>
  <c r="F39" i="7" l="1"/>
  <c r="F25" i="7"/>
  <c r="F24" i="7"/>
  <c r="F22" i="7"/>
  <c r="F21" i="7"/>
  <c r="F20" i="7"/>
  <c r="F19" i="7"/>
  <c r="F18" i="7"/>
  <c r="F17" i="7"/>
  <c r="F16" i="7"/>
  <c r="F15" i="7"/>
  <c r="F14" i="7"/>
  <c r="F13" i="7"/>
  <c r="F12" i="7"/>
  <c r="F11" i="7"/>
  <c r="F10" i="7"/>
  <c r="F9" i="7"/>
  <c r="F8" i="7"/>
  <c r="F36" i="7" l="1"/>
  <c r="F37" i="7"/>
  <c r="F35" i="7" l="1"/>
  <c r="F29" i="7"/>
  <c r="F28" i="7" l="1"/>
  <c r="F31" i="7" l="1"/>
  <c r="F40" i="7"/>
  <c r="F23" i="7"/>
  <c r="F34" i="7"/>
  <c r="F33" i="7"/>
</calcChain>
</file>

<file path=xl/sharedStrings.xml><?xml version="1.0" encoding="utf-8"?>
<sst xmlns="http://schemas.openxmlformats.org/spreadsheetml/2006/main" count="1156" uniqueCount="494">
  <si>
    <t>ATTACHMENT A</t>
  </si>
  <si>
    <t>Hawaii Convention Center ("HCC")</t>
  </si>
  <si>
    <t>INTERIOR PAINTING PROJECT</t>
  </si>
  <si>
    <t>Design and Preconstruction Services - Fee</t>
  </si>
  <si>
    <t xml:space="preserve">FIRM NAME:  </t>
  </si>
  <si>
    <t>Discipline/Phase</t>
  </si>
  <si>
    <t>Entitlements &amp; Schematic Design (Site Planning)</t>
  </si>
  <si>
    <t>Design Development/Value Engineering/Pricing</t>
  </si>
  <si>
    <t>Construction Documents, Specifications, Bidding, Quality</t>
  </si>
  <si>
    <t>Construction Administration</t>
  </si>
  <si>
    <t>TOTAL</t>
  </si>
  <si>
    <t>Reimbursable Expenses</t>
  </si>
  <si>
    <t>Quantity</t>
  </si>
  <si>
    <t>Unit of Measure</t>
  </si>
  <si>
    <t>Unit Cost</t>
  </si>
  <si>
    <t>Total Cost</t>
  </si>
  <si>
    <t>Preconstruction Costs</t>
  </si>
  <si>
    <t xml:space="preserve">Architectural Design </t>
  </si>
  <si>
    <t>Civil Engineering</t>
  </si>
  <si>
    <t>Structural Engineering</t>
  </si>
  <si>
    <t>Mechanical/Plumbing Engineer - Option</t>
  </si>
  <si>
    <t>Electrical Engineer - Option</t>
  </si>
  <si>
    <t>Landscape Architect</t>
  </si>
  <si>
    <t>Lighting Design</t>
  </si>
  <si>
    <t>AV Design</t>
  </si>
  <si>
    <t>Sustainability Consultant</t>
  </si>
  <si>
    <t>Other</t>
  </si>
  <si>
    <t>SUB-TOTAL FEE</t>
  </si>
  <si>
    <t>D/B MARK UP INCLUDED ABOVE (AS A %)</t>
  </si>
  <si>
    <t>Not to Exceed Reimbursable Expenses  =</t>
  </si>
  <si>
    <t>Project Preconstruction Services Fee (This calculation includes Tab B, line items G11+L11+Q11 = S11).</t>
  </si>
  <si>
    <t xml:space="preserve">        *Cost Consultant (D-B Firm to provide preconstruction/pricing throughout design)</t>
  </si>
  <si>
    <t>TOTAL DESIGN AND PRECON FEE + REIMBURSEABLES</t>
  </si>
  <si>
    <t>General Notes:</t>
  </si>
  <si>
    <t>1. Lead Design Architect to be in attendance for all Design Meetings.</t>
  </si>
  <si>
    <t>2. Assume coordination and interface with Owner staff on a regular basis.</t>
  </si>
  <si>
    <t xml:space="preserve">3. Assume Insurances and mark-up are within hourly rates above for Design / Engineering Services. </t>
  </si>
  <si>
    <t>4. Entitlement Coordination must be included in Fee.</t>
  </si>
  <si>
    <t>5. Specifications Coordination must be included in Fee.</t>
  </si>
  <si>
    <t xml:space="preserve">6. Bidding &amp; Negotiating assistance with Subcontractors must be included in Fee. </t>
  </si>
  <si>
    <t>7. Quality Assurance Coordination must be included.</t>
  </si>
  <si>
    <t>8. Record Documents must be included.</t>
  </si>
  <si>
    <t>9. The Architect must anticipate working with the Owner and its consultants to issue design packages that allow for local participation.</t>
  </si>
  <si>
    <t xml:space="preserve">10. Include Mark-up on subconsultants as a percentage in cell B22. </t>
  </si>
  <si>
    <t xml:space="preserve">11. Complete Architectural &amp; Engineering services are required for the fee provided. </t>
  </si>
  <si>
    <t>12. Return Attachment A in electronic format. Do not convert to PDF.</t>
  </si>
  <si>
    <t>PROPOSAL FORM AND RATE CARD</t>
  </si>
  <si>
    <t>HAWAI'I CONVENTION CENTER</t>
  </si>
  <si>
    <t xml:space="preserve">CONTRACTOR/VENDOR NAME:  </t>
  </si>
  <si>
    <t>CSI CODE</t>
  </si>
  <si>
    <t>DESCRIPTION</t>
  </si>
  <si>
    <t>TOTAL PROJECT COST</t>
  </si>
  <si>
    <t>01</t>
  </si>
  <si>
    <t>General Requirements &amp; General Conditions</t>
  </si>
  <si>
    <t>02</t>
  </si>
  <si>
    <t xml:space="preserve">Demolition </t>
  </si>
  <si>
    <t>03</t>
  </si>
  <si>
    <t>Masonry</t>
  </si>
  <si>
    <t>04</t>
  </si>
  <si>
    <t>Metals</t>
  </si>
  <si>
    <t>05</t>
  </si>
  <si>
    <t>Wood Plastics, and Composites</t>
  </si>
  <si>
    <t>06</t>
  </si>
  <si>
    <t>Thermal and Moisture Protection</t>
  </si>
  <si>
    <t>07</t>
  </si>
  <si>
    <t>Openings</t>
  </si>
  <si>
    <t>08</t>
  </si>
  <si>
    <t>Finishes</t>
  </si>
  <si>
    <t>09</t>
  </si>
  <si>
    <t>Specialties</t>
  </si>
  <si>
    <t>10</t>
  </si>
  <si>
    <t>Equipment</t>
  </si>
  <si>
    <t>11</t>
  </si>
  <si>
    <t>Special Construction</t>
  </si>
  <si>
    <t>12</t>
  </si>
  <si>
    <t>Fire Suppression Coordination</t>
  </si>
  <si>
    <t>13</t>
  </si>
  <si>
    <t>Plumbing</t>
  </si>
  <si>
    <t>14</t>
  </si>
  <si>
    <t>Heating, Ventilating, and Air Conditioning</t>
  </si>
  <si>
    <t>15</t>
  </si>
  <si>
    <t>Integrated Automation</t>
  </si>
  <si>
    <t>16</t>
  </si>
  <si>
    <t>Electrical</t>
  </si>
  <si>
    <t>17</t>
  </si>
  <si>
    <t>Communications</t>
  </si>
  <si>
    <t>18</t>
  </si>
  <si>
    <t>Electronic Safety and Security</t>
  </si>
  <si>
    <t>19</t>
  </si>
  <si>
    <t>Utilities</t>
  </si>
  <si>
    <t>DIRECT COST TOTAL</t>
  </si>
  <si>
    <t>FEE TOTAL (Based on Construction Cost including General Conditions)</t>
  </si>
  <si>
    <r>
      <t>Contractor's Fee (Overhead &amp; Profit)</t>
    </r>
    <r>
      <rPr>
        <sz val="11"/>
        <color indexed="10"/>
        <rFont val="Calibri"/>
        <family val="2"/>
        <scheme val="minor"/>
      </rPr>
      <t xml:space="preserve"> [Insert percentage]</t>
    </r>
  </si>
  <si>
    <t>SUBTOTAL CONSTRUCTION COSTS</t>
  </si>
  <si>
    <t xml:space="preserve"> </t>
  </si>
  <si>
    <t>OTHER INDIRECTS TOTAL (No fees on these costs)</t>
  </si>
  <si>
    <r>
      <t xml:space="preserve">Construction Contingency on Construction Cost of the Work  </t>
    </r>
    <r>
      <rPr>
        <sz val="11"/>
        <color rgb="FFFF0000"/>
        <rFont val="Calibri"/>
        <family val="2"/>
        <scheme val="minor"/>
      </rPr>
      <t>[Insert percentage]</t>
    </r>
  </si>
  <si>
    <r>
      <t>Commercial General Liability Insurance</t>
    </r>
    <r>
      <rPr>
        <sz val="11"/>
        <color indexed="10"/>
        <rFont val="Calibri"/>
        <family val="2"/>
        <scheme val="minor"/>
      </rPr>
      <t xml:space="preserve"> [Insert as a % based on Cost per/$100.00]</t>
    </r>
  </si>
  <si>
    <t>Other Insurances (pollution liability, etc.)</t>
  </si>
  <si>
    <r>
      <t xml:space="preserve">Contractor Payment &amp; Performance Bond(s) </t>
    </r>
    <r>
      <rPr>
        <sz val="11"/>
        <color rgb="FFFF0000"/>
        <rFont val="Calibri"/>
        <family val="2"/>
        <scheme val="minor"/>
      </rPr>
      <t xml:space="preserve"> [Insert as a % based on Cost per/$100.00]</t>
    </r>
  </si>
  <si>
    <r>
      <t xml:space="preserve">Contractor's Fee on Self Perform Work out of Competition </t>
    </r>
    <r>
      <rPr>
        <sz val="11"/>
        <color rgb="FFFF0000"/>
        <rFont val="Calibri"/>
        <family val="2"/>
        <scheme val="minor"/>
      </rPr>
      <t xml:space="preserve">(D/B INSERT*) </t>
    </r>
  </si>
  <si>
    <t>ALL Permits/Plan Review Fee/Use Tax - (ALLOWANCE)</t>
  </si>
  <si>
    <t>TOTAL CONSTRUCTION COSTS</t>
  </si>
  <si>
    <t>ALLOWANCES / UNIT COSTS</t>
  </si>
  <si>
    <t>Unit</t>
  </si>
  <si>
    <t xml:space="preserve">Cost </t>
  </si>
  <si>
    <t>1</t>
  </si>
  <si>
    <t xml:space="preserve">Painting - Total Cost per SF </t>
  </si>
  <si>
    <t>SF</t>
  </si>
  <si>
    <t>2</t>
  </si>
  <si>
    <t>Material Only - Paint Cost per unit</t>
  </si>
  <si>
    <t>Gal</t>
  </si>
  <si>
    <t>3</t>
  </si>
  <si>
    <t>Material Only - Stone Sealant Unit Cost</t>
  </si>
  <si>
    <t>4</t>
  </si>
  <si>
    <t>EIFS Repair - Cost per SF</t>
  </si>
  <si>
    <t>5</t>
  </si>
  <si>
    <t>Gypsum/drywall repairs - Cost per SF</t>
  </si>
  <si>
    <t xml:space="preserve">NOTES: </t>
  </si>
  <si>
    <t>Provide the actual % Rate for Insurance/Bond/Fee above directly in the description.</t>
  </si>
  <si>
    <t>Assume General Requirements are included with General Conditions costs</t>
  </si>
  <si>
    <t xml:space="preserve">Performance and Payment Bonds are required by Design/Builder. </t>
  </si>
  <si>
    <t>Return Rate Card / Proposal Form in PDF in bid package submission.</t>
  </si>
  <si>
    <t>Return COPY of Rate Card / Proposal Form in electronic format.</t>
  </si>
  <si>
    <t>Do not deviate from this format.</t>
  </si>
  <si>
    <t>ATTACHMENT B</t>
  </si>
  <si>
    <t>PRECONSTRUCTION COSTS &amp; DETAILED GENERAL CONDITIONS</t>
  </si>
  <si>
    <t>ITEM NO.</t>
  </si>
  <si>
    <t>QUANTITY</t>
  </si>
  <si>
    <t>UNIT</t>
  </si>
  <si>
    <t>UNIT COST</t>
  </si>
  <si>
    <t>TOTAL COST</t>
  </si>
  <si>
    <t>COMMENTS / CLARIFICATIONS</t>
  </si>
  <si>
    <t>PRECONSTRUCTION:</t>
  </si>
  <si>
    <t>PROJECT PRECONSTRUCTION TOTAL</t>
  </si>
  <si>
    <t>Officers of the Company (included in fee)</t>
  </si>
  <si>
    <t>---</t>
  </si>
  <si>
    <t>Included in Fee</t>
  </si>
  <si>
    <t>Project Executive (included in fee)</t>
  </si>
  <si>
    <t>Sr. Preconstruction Manager</t>
  </si>
  <si>
    <t>HR</t>
  </si>
  <si>
    <t>Preconstruction Manager</t>
  </si>
  <si>
    <t>Sr. Estimator</t>
  </si>
  <si>
    <t>Estimator</t>
  </si>
  <si>
    <t>Sr. Project Manager</t>
  </si>
  <si>
    <t>Project Manager</t>
  </si>
  <si>
    <t xml:space="preserve">Sr. Project Engineer </t>
  </si>
  <si>
    <t xml:space="preserve">Project Engineer </t>
  </si>
  <si>
    <t xml:space="preserve">Assistant Engineer </t>
  </si>
  <si>
    <t>Senior Project Superintendent</t>
  </si>
  <si>
    <t xml:space="preserve">Project Superintendent </t>
  </si>
  <si>
    <t>Assistant Superintendent</t>
  </si>
  <si>
    <t>Field Engineer</t>
  </si>
  <si>
    <t>MEP Coordinator</t>
  </si>
  <si>
    <t>Administrative Support</t>
  </si>
  <si>
    <t>Project Specific Accounting</t>
  </si>
  <si>
    <t>Scheduling</t>
  </si>
  <si>
    <t>3D Modeling/BIM</t>
  </si>
  <si>
    <t>[enter other staff positions]</t>
  </si>
  <si>
    <t>TOTAL PRECONSTRUCTION</t>
  </si>
  <si>
    <t>GENERAL CONDITIONS COST - CONSTRUCTION:</t>
  </si>
  <si>
    <t>PROJECT SUPERVISION TOTAL (On-Site Personnel Only)</t>
  </si>
  <si>
    <t>Assistant Project Manager</t>
  </si>
  <si>
    <t>Sr. Project Engineer</t>
  </si>
  <si>
    <t>Senior/General Superintendent</t>
  </si>
  <si>
    <t>Safety Director (not full time on site)</t>
  </si>
  <si>
    <t>Safety Personnel</t>
  </si>
  <si>
    <t>Quality Control Personnel</t>
  </si>
  <si>
    <t>Project Estimator</t>
  </si>
  <si>
    <t>Carpenter Foreman</t>
  </si>
  <si>
    <t xml:space="preserve">Carpenter  </t>
  </si>
  <si>
    <t>Distribute in tasks below</t>
  </si>
  <si>
    <t>Labor Foreman</t>
  </si>
  <si>
    <t>Drug Screening</t>
  </si>
  <si>
    <t>PROJECT ON-SITE OFFICE TOTAL</t>
  </si>
  <si>
    <t>Office Facilities / Rent (Construction)</t>
  </si>
  <si>
    <t>MOS</t>
  </si>
  <si>
    <t>Office Facilities / Rent (Owner &amp; A/E Staff)</t>
  </si>
  <si>
    <t>Office Equipment</t>
  </si>
  <si>
    <t>Office Furniture</t>
  </si>
  <si>
    <t>LS</t>
  </si>
  <si>
    <t>Office Mobilization and Demobilization</t>
  </si>
  <si>
    <t>EA</t>
  </si>
  <si>
    <t>Janitorial</t>
  </si>
  <si>
    <t>Radios, Communication and Cell Phones</t>
  </si>
  <si>
    <t>Company Vehicle</t>
  </si>
  <si>
    <t>See Travel Expenses</t>
  </si>
  <si>
    <t>Company Vehicle fuel</t>
  </si>
  <si>
    <t>Field Office Staff Parking</t>
  </si>
  <si>
    <t>Courier service</t>
  </si>
  <si>
    <t>Phone/Internet (T1/DSL) service</t>
  </si>
  <si>
    <t>On-site Data Processing (Computers, software, IT)</t>
  </si>
  <si>
    <t>Project photos/Webcam, etc.</t>
  </si>
  <si>
    <t>Office Supplies</t>
  </si>
  <si>
    <t>Postage/Fed ex</t>
  </si>
  <si>
    <t>Printing and reproduction</t>
  </si>
  <si>
    <t>Drinking Water</t>
  </si>
  <si>
    <t>TEMPORARY FACILITIES &amp; EQUIPMENT TOTAL</t>
  </si>
  <si>
    <t>Electrical distribution</t>
  </si>
  <si>
    <t>Includes set-up, tear-down, equipment, maintenance, etc.</t>
  </si>
  <si>
    <t>Electrical Utility Connection Fees</t>
  </si>
  <si>
    <t>Temporary/Jobsite Lighting</t>
  </si>
  <si>
    <t>Electrical Generator</t>
  </si>
  <si>
    <t>Fuel for Generator</t>
  </si>
  <si>
    <t>Utility consumption costs - Electric</t>
  </si>
  <si>
    <t>Water - Construction and Hydrant Use</t>
  </si>
  <si>
    <t>Temporary Heating and Cooling</t>
  </si>
  <si>
    <t>Equipment rental, set-up, tear-down, maintenance</t>
  </si>
  <si>
    <t>Utility consumption costs - Gas/Propane</t>
  </si>
  <si>
    <t>Fuel costs</t>
  </si>
  <si>
    <t>Fire protection (temp. stand pipe, FDC, etc.)</t>
  </si>
  <si>
    <t>Sanitation facilities</t>
  </si>
  <si>
    <t>Crane Rental</t>
  </si>
  <si>
    <t>Crane set-up, tear-down, foundations, pads, rails, etc.</t>
  </si>
  <si>
    <t>Crane Operator</t>
  </si>
  <si>
    <t>HRS</t>
  </si>
  <si>
    <t>Man &amp; Material Hoist - Equipment Rental</t>
  </si>
  <si>
    <t>Man &amp; Material Hoist - Set-up &amp; Tear-down</t>
  </si>
  <si>
    <t>Man &amp; Material Hoist - Operator</t>
  </si>
  <si>
    <t>Temporary use of elevator (protection, extended maint, )</t>
  </si>
  <si>
    <t>Temporary use of elevator - Operator</t>
  </si>
  <si>
    <t>Temporary elevator safety inspections</t>
  </si>
  <si>
    <t>WKLY</t>
  </si>
  <si>
    <t>Temporary elevator service costs</t>
  </si>
  <si>
    <t>Forklift (not associated with direct cost of work activities)</t>
  </si>
  <si>
    <t>Includes equipment rental, delivery, and pick-up</t>
  </si>
  <si>
    <t>Skidsteer (not associated with direct cost of work activities)</t>
  </si>
  <si>
    <t>Contractor misc. site equipment</t>
  </si>
  <si>
    <t>Equipment Operating Expenses</t>
  </si>
  <si>
    <t>Fuel, oil, service, maintenance, etc.</t>
  </si>
  <si>
    <t>Temporary stairs, scaffold, landing platforms, ladders, etc.</t>
  </si>
  <si>
    <t>Installation, maintenance, rental, and removal</t>
  </si>
  <si>
    <t>Temporary Site Fencing</t>
  </si>
  <si>
    <t>Access to the site (including maintenance)</t>
  </si>
  <si>
    <t>Haul roads and construction access</t>
  </si>
  <si>
    <t>Staging and/or storage areas (on and off site)</t>
  </si>
  <si>
    <t>Storage Containers</t>
  </si>
  <si>
    <t>Construction Signage</t>
  </si>
  <si>
    <t>Rodent and Pest Control</t>
  </si>
  <si>
    <t>SWWMP/Erosion Control/Dust Control/Street Cleaning</t>
  </si>
  <si>
    <t>Silt fence, tracking pads, BMPs, etc.</t>
  </si>
  <si>
    <t>Trade Parking, Temporary Parking Lot, Bus, etc.</t>
  </si>
  <si>
    <t>ENGINEERING TOTAL</t>
  </si>
  <si>
    <t>Initial Building and Periodic Confirmation Layout</t>
  </si>
  <si>
    <t>Horizontal and Vertical Building controls</t>
  </si>
  <si>
    <t>Surveying (initial survey, benchmarks, etc.)</t>
  </si>
  <si>
    <t>Typically independent/3rd party</t>
  </si>
  <si>
    <t>Existing conditions survey, seismic sensors, etc.</t>
  </si>
  <si>
    <t>Contractor Required 3rd Party Reviews/Consultants</t>
  </si>
  <si>
    <t>Enclosure, MEP, etc.</t>
  </si>
  <si>
    <t>SAFETY &amp; SECURITY TOTAL</t>
  </si>
  <si>
    <t>Safety inspections (3rd party)</t>
  </si>
  <si>
    <t>Jobsite safety (PPE, first aid, eye wash, etc.)</t>
  </si>
  <si>
    <t>Perimeter guardrails, safety nets, barricades, etc.</t>
  </si>
  <si>
    <t>Covered sidewalk enclosures</t>
  </si>
  <si>
    <t>Fire safety (Fire extinguishers, etc.)</t>
  </si>
  <si>
    <t>Fire watch</t>
  </si>
  <si>
    <t>Site Protection / Site Security</t>
  </si>
  <si>
    <t>Security guard, access control, cameras, etc.</t>
  </si>
  <si>
    <t>Badging, background checks, etc.</t>
  </si>
  <si>
    <t>Includes drug screening</t>
  </si>
  <si>
    <t>Security Guard &amp; Security Services</t>
  </si>
  <si>
    <t>Snow and Ice Removal</t>
  </si>
  <si>
    <t>SITE CONDITIONS TOTALS</t>
  </si>
  <si>
    <t>Project interim clean-up (Minimum Weekly)</t>
  </si>
  <si>
    <t>Project final clean-up</t>
  </si>
  <si>
    <t>LS/SF</t>
  </si>
  <si>
    <t>Small Tools and Consumables</t>
  </si>
  <si>
    <t>Dumpsters / LEED Dumpsters</t>
  </si>
  <si>
    <t>Trash Chute</t>
  </si>
  <si>
    <t>Includes set-up, tear-down, maintenance, rental, etc.</t>
  </si>
  <si>
    <t>Weather protection/Temporary Enclosure</t>
  </si>
  <si>
    <t>Includes material, maintenance and labor</t>
  </si>
  <si>
    <t>Finishes Material/Product Protection</t>
  </si>
  <si>
    <t>Traffic Control, Traffic Signage, and Flagging</t>
  </si>
  <si>
    <t>Includes set-up, tear-down, maintenance, labor</t>
  </si>
  <si>
    <t>Temporary dewatering system/equipment</t>
  </si>
  <si>
    <t>Includes equipment, maintenance, labor, etc.</t>
  </si>
  <si>
    <r>
      <t xml:space="preserve">TRAVEL   - </t>
    </r>
    <r>
      <rPr>
        <b/>
        <i/>
        <sz val="15"/>
        <rFont val="Calibri "/>
      </rPr>
      <t xml:space="preserve">(Provide Detailed Assumptions with Cost Breakdown and provide a detailed explanation of the cost in separate attachment). </t>
    </r>
  </si>
  <si>
    <t>Travel Expenses (including Airfare, Car Rentals, Staff Vehicles, Fuel, Parking, etc.)</t>
  </si>
  <si>
    <t>Housing (including temporary housing, relocation, hotel, etc.)</t>
  </si>
  <si>
    <t>Subsistence/Per Diem (including meals)</t>
  </si>
  <si>
    <t>TOTAL GENERAL CONDITIONS</t>
  </si>
  <si>
    <t>It is the  Owner's intent that the Design/Builder work under a complete "open book" approach.</t>
  </si>
  <si>
    <t xml:space="preserve">It is the Owner's intent that all General Conditions' costs will be identified and included in this Attachment. </t>
  </si>
  <si>
    <t>Do not modify the order of these items.  If additional space is required to capture further detail, rows may be added at the bottom of the list under the appropriate headings within the spreadsheet. Please bold all added items.</t>
  </si>
  <si>
    <t>General Conditions will become a separate not-to-exceed guarantee within the total GMP.</t>
  </si>
  <si>
    <t>All pertinent travel and temporary lodging expenses for the project  must be included within the General Conditions and this spreadsheet.</t>
  </si>
  <si>
    <t>Leave rows blank that do not apply.</t>
  </si>
  <si>
    <t>Return Attachment B in electronic format. Do not convert to PDF.</t>
  </si>
  <si>
    <t>ATTACHMENT C</t>
  </si>
  <si>
    <t>Design Services Hourly Billable Rates</t>
  </si>
  <si>
    <t>FIRM NAME</t>
  </si>
  <si>
    <t>TITLE</t>
  </si>
  <si>
    <t>INDIVIDUAL NAMES</t>
  </si>
  <si>
    <t>2024 &amp; 2025 HOURLY BILLABLE RATE</t>
  </si>
  <si>
    <t>Annual Increase Percentage</t>
  </si>
  <si>
    <t>GENERAL NOTES:</t>
  </si>
  <si>
    <t>List all Architectural Staff and all subconsultants.</t>
  </si>
  <si>
    <t>Add additional rows as required.</t>
  </si>
  <si>
    <t>Rates shall be fixed for 2021 and 2022.  State annual adjustments to rates that apply for the duration of this project.</t>
  </si>
  <si>
    <t>It is understood that you will plan your work effort in a manner that overtime rates will not apply.</t>
  </si>
  <si>
    <t>ATTACHMENT C1 - CONSTRUCTION RATES</t>
  </si>
  <si>
    <t>2024 (Actual)</t>
  </si>
  <si>
    <t>2025 Rates</t>
  </si>
  <si>
    <t>SALARIED STAFF POSITION (PRECON)</t>
  </si>
  <si>
    <t>BASE HOURLY LABOR RATE</t>
  </si>
  <si>
    <t>BURDEN RATE %</t>
  </si>
  <si>
    <t>BILLABLE HOURLY RATE</t>
  </si>
  <si>
    <t>TIME AND HALF HOURLY RATE</t>
  </si>
  <si>
    <t>DOUBLE TIME HOURLY RATE</t>
  </si>
  <si>
    <t>SALARIED STAFF POSITION (ON-SITE)</t>
  </si>
  <si>
    <t>Safety Director</t>
  </si>
  <si>
    <t>Project Estimator (on site)</t>
  </si>
  <si>
    <t>CRAFT PERSONNEL POSITION</t>
  </si>
  <si>
    <t>HOURLY LABOR RATE</t>
  </si>
  <si>
    <t>TOTAL HOURLY RATE W/BURDEN</t>
  </si>
  <si>
    <t>Laborer</t>
  </si>
  <si>
    <t>Hoist / Elevator Operator</t>
  </si>
  <si>
    <t>[enter other positions]</t>
  </si>
  <si>
    <t xml:space="preserve">Provide the applicable rates and labor burden as a percentage for the staff positions listed above. Do not use a blended rate, use actual burden rates per title. </t>
  </si>
  <si>
    <t xml:space="preserve">The General Conditions estimate for Staff should take into consideration the duration of the Project.  Therefore, the staff costs carried forward in Attachment B should represent a blended rate for the duration of the Project. </t>
  </si>
  <si>
    <t xml:space="preserve">Add any staff positions and applicable rates for individuals not included here that are proposed on the project. </t>
  </si>
  <si>
    <t>No fee markups (overhead or profit, bonuses, phones, computers or vehicle allowances, etc.) are allowed within these rates.</t>
  </si>
  <si>
    <t>Rates above are subject to pre-audit.</t>
  </si>
  <si>
    <t xml:space="preserve">For Salaried Individuals, Premium Time is not allowed. </t>
  </si>
  <si>
    <t>Return Attachment C in electronic format. Do not convert to PDF.</t>
  </si>
  <si>
    <t>Please treat this proprietary information as confidential and privileged material which is intended for the sole viewing of the recipient.  Any other distribution is strictly prohibited.</t>
  </si>
  <si>
    <t>ATTACHMENT D</t>
  </si>
  <si>
    <t>ITEM</t>
  </si>
  <si>
    <t>STAFF POSITION</t>
  </si>
  <si>
    <t>INDIVIDUAL</t>
  </si>
  <si>
    <t xml:space="preserve">YEARS OF </t>
  </si>
  <si>
    <t>ENTITLEMENTS</t>
  </si>
  <si>
    <t>DESIGN DEVELOPMENT/VALUE ENGINEERING/PRICING</t>
  </si>
  <si>
    <t>CONSTRUCTION DOCUMENTS/SPECIFICATIONS/BIDDING/QUALITY</t>
  </si>
  <si>
    <t>CONSTRUCTION ADMINISTRATION</t>
  </si>
  <si>
    <t>NO.</t>
  </si>
  <si>
    <t>EXPERIENCE</t>
  </si>
  <si>
    <t>ARCHITECTURE</t>
  </si>
  <si>
    <t>Principal in Charge</t>
  </si>
  <si>
    <t>Interior Designer</t>
  </si>
  <si>
    <t>STRUCTURAL</t>
  </si>
  <si>
    <t>Structural Engineer - Principal</t>
  </si>
  <si>
    <t>Structural Engineer</t>
  </si>
  <si>
    <t>MECHANICAL</t>
  </si>
  <si>
    <t>Mechanical Engineer - Principal</t>
  </si>
  <si>
    <t>Mechanical Engineer</t>
  </si>
  <si>
    <t>PLUMBING</t>
  </si>
  <si>
    <t>Plumbing Engineer - Principal</t>
  </si>
  <si>
    <t>Plumbing Engineer</t>
  </si>
  <si>
    <t>ELECTRICAL</t>
  </si>
  <si>
    <t>Electrical Engineer - Principal</t>
  </si>
  <si>
    <t>Electrical Engineer</t>
  </si>
  <si>
    <t>CIVIL</t>
  </si>
  <si>
    <t>OTHER DESIGN CONSULTANTS</t>
  </si>
  <si>
    <t>The Owner wants to understand the involvement for each of the proposed team members from the design team throughout each key phase of the project.</t>
  </si>
  <si>
    <t xml:space="preserve">Include the staff title and breakdown % commitment of each member of staff that shall be on the project for each design phase of the project.  </t>
  </si>
  <si>
    <t>Included additional design consultants for your team at the bottom of the form under "Other Design Consultants".</t>
  </si>
  <si>
    <t>There should not be a total % for each phase by firm or discipline.</t>
  </si>
  <si>
    <t>The % commitment of each member of staff should be relative to their overall workload, not relative to the collective effort required by the firm to accomplish each phase.</t>
  </si>
  <si>
    <t>ATTACHMENT D1</t>
  </si>
  <si>
    <t>STAFF TIME ALLOCATION</t>
  </si>
  <si>
    <t>JAN</t>
  </si>
  <si>
    <t>FEB</t>
  </si>
  <si>
    <t>MAR</t>
  </si>
  <si>
    <t>APR</t>
  </si>
  <si>
    <t>MAY</t>
  </si>
  <si>
    <t>JUN</t>
  </si>
  <si>
    <t>JUL</t>
  </si>
  <si>
    <t>AUG</t>
  </si>
  <si>
    <t>SEP</t>
  </si>
  <si>
    <t>OCT</t>
  </si>
  <si>
    <t>NOV</t>
  </si>
  <si>
    <t>DEC</t>
  </si>
  <si>
    <t>MONTHS</t>
  </si>
  <si>
    <t>HOURS</t>
  </si>
  <si>
    <t>PRECONSTRUCTION</t>
  </si>
  <si>
    <t>Incl. In Fee</t>
  </si>
  <si>
    <t>CONSTRUCTION - SALARY</t>
  </si>
  <si>
    <t>CONSTRUCTION - CRAFT/HOURLY</t>
  </si>
  <si>
    <t>TOTAL:</t>
  </si>
  <si>
    <t xml:space="preserve">Include the individual per title and breakdown of committed hours per month of each member of staff that shall be on the project for each month of the project.  </t>
  </si>
  <si>
    <t>Include the total months duration that each staff member will be working on the project.</t>
  </si>
  <si>
    <t>Add any columns for additional months you feel is appropriate.</t>
  </si>
  <si>
    <t>Assume 173 working hours per month as standard.</t>
  </si>
  <si>
    <t>ATTACHMENT E</t>
  </si>
  <si>
    <t>RESPONSIBILITY &amp; BUDGET MATRIX</t>
  </si>
  <si>
    <t>OWNER</t>
  </si>
  <si>
    <t>DESIGN BUILDER</t>
  </si>
  <si>
    <t>PREDEVELOPMENT</t>
  </si>
  <si>
    <t>Phase I Environmental Report</t>
  </si>
  <si>
    <t>X</t>
  </si>
  <si>
    <t>Phase II Environmental Report</t>
  </si>
  <si>
    <t>Material Management Plan</t>
  </si>
  <si>
    <t>Environmental Abatement</t>
  </si>
  <si>
    <t>PLAN REVIEW / BUILIDING PERMITS</t>
  </si>
  <si>
    <t>General Building Plan Review &amp; Permit Fees</t>
  </si>
  <si>
    <t>Fire Department Plan Review &amp; Permit Fees</t>
  </si>
  <si>
    <t>Sign Plan Review &amp; Permit Fees</t>
  </si>
  <si>
    <t>Fence/Screen Wall Plan Review &amp; Permit Fees</t>
  </si>
  <si>
    <t>Fire Protection Plan Review &amp; Permit Fees</t>
  </si>
  <si>
    <t>Fire Alarm Plan Review &amp; Permit Fees</t>
  </si>
  <si>
    <t>Plumbing Plan Review &amp; Permit Fees</t>
  </si>
  <si>
    <t>Mechanical Plan Review &amp; Permit Fees</t>
  </si>
  <si>
    <t>Electrical Plan Review &amp; Permit Fees</t>
  </si>
  <si>
    <t>State and Federal Stormwater Permit Fees</t>
  </si>
  <si>
    <t>FAA Permits for Cranes</t>
  </si>
  <si>
    <t>N/A</t>
  </si>
  <si>
    <t>All other permits not described above but required by governing AHJ(s)</t>
  </si>
  <si>
    <t>Dewatering Permits (if Applicable)</t>
  </si>
  <si>
    <t>Health Department Permit Fees</t>
  </si>
  <si>
    <t>UTILITIES</t>
  </si>
  <si>
    <t>Permanent Water Permit &amp; Meter Fees</t>
  </si>
  <si>
    <t>Permanent Sanitary Permit Fees</t>
  </si>
  <si>
    <t>Permanent Storm Water Permit Fee</t>
  </si>
  <si>
    <t>Electrical Service Agreements</t>
  </si>
  <si>
    <t>Electrical Service Coordination</t>
  </si>
  <si>
    <t>Gas Service Fee for New Meter</t>
  </si>
  <si>
    <t>Gas Meter and Distribution</t>
  </si>
  <si>
    <t>Telephone/Fiber Service Agreements</t>
  </si>
  <si>
    <t>Telephone/Fiber Main Wire/Service from Pedestal to DMARK Room</t>
  </si>
  <si>
    <t>Telephone/Fiber Conduit from Pedestal to Telephone Rooms</t>
  </si>
  <si>
    <t>Telephone/Fiber Wire/Conduit distribution from Telephone Rooms throughout Building</t>
  </si>
  <si>
    <t>Cable Service Agreement</t>
  </si>
  <si>
    <t>Cable Main Wire/Service from Pedestal to Telephone Closets</t>
  </si>
  <si>
    <t>Cable Raceway from Pedestal to Telephone Closets</t>
  </si>
  <si>
    <t>Coordinate Cable Wire/Conduit distribution by Owner's Cable Contractor from Telephone Rooms throughout Bld.</t>
  </si>
  <si>
    <t>Satellite Service Agreement</t>
  </si>
  <si>
    <t>Satellite Main Wire/Service from Dish to Telephone Closets</t>
  </si>
  <si>
    <t>Satellite Raceway from Dish to Telephone Closets</t>
  </si>
  <si>
    <t>Satellite Wire/Conduit distribution from Telephone Rooms throughout Building</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</si>
  <si>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</si>
  <si>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</si>
  <si>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</si>
  <si>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</si>
  <si>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</si>
  <si>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TAXES AND DEVELOPMENT FEES</t>
  </si>
  <si>
    <t>Property Taxes</t>
  </si>
  <si>
    <t>Use Tax (as applicable)</t>
  </si>
  <si>
    <t>All Local, State and Federal Taxes for construction (as applicable)</t>
  </si>
  <si>
    <t>INSURANCE, BUILDERS RISK, BONDS</t>
  </si>
  <si>
    <t>Owner Controlled Insurance Policy</t>
  </si>
  <si>
    <t>Offsite Commercial General Liability Insurance</t>
  </si>
  <si>
    <t>Builders Risk</t>
  </si>
  <si>
    <t>General Contractor Payment &amp; Performance Bond</t>
  </si>
  <si>
    <t>Subcontractor Payment &amp; Performance Bonds/SDI</t>
  </si>
  <si>
    <t>Professional Liability Insurance</t>
  </si>
  <si>
    <t>TESTING AND INSPECTION / QUALITY CONTROL</t>
  </si>
  <si>
    <t xml:space="preserve">Coordinate and schedule all testing and inspections </t>
  </si>
  <si>
    <t>Soils Testing &amp; Inspection (cost)</t>
  </si>
  <si>
    <t>Asphalt Testing &amp; Inspection</t>
  </si>
  <si>
    <t>Concrete Testing &amp; Inspection</t>
  </si>
  <si>
    <t>Masonry Testing &amp; Inspection</t>
  </si>
  <si>
    <t>Reinforcing Steel Testing &amp; Inspection</t>
  </si>
  <si>
    <t>Structural Steel Testing &amp; Inspection</t>
  </si>
  <si>
    <t>Exterior Framing Weld/Fasteners Testing &amp; Inspection</t>
  </si>
  <si>
    <t>Fire Resistive Paint Testing &amp; Inspection</t>
  </si>
  <si>
    <t>Fire Rated Joint Testing &amp; Inspection</t>
  </si>
  <si>
    <t>Fire Proofing Testing &amp; Inspection</t>
  </si>
  <si>
    <t>3rd Party Independent Inspections</t>
  </si>
  <si>
    <t>Re-testing &amp; and Re-inspection Due to Failed Work</t>
  </si>
  <si>
    <t>INFECTION CONTROL, ILSM &amp; MOP's</t>
  </si>
  <si>
    <t>Per Specifications</t>
  </si>
  <si>
    <t xml:space="preserve">DESIGN/PRECONSTRUCTION  </t>
  </si>
  <si>
    <t>DD/CD's</t>
  </si>
  <si>
    <t>Budget Updates &amp; Real Time Cost Estimating</t>
  </si>
  <si>
    <t>100% Construction Document Pricing (GMP)</t>
  </si>
  <si>
    <t>LEED Design</t>
  </si>
  <si>
    <t>Regular Coordination Meetings</t>
  </si>
  <si>
    <t>Construction Feasibility Review / Studies</t>
  </si>
  <si>
    <t>Value Engineering / Alternates</t>
  </si>
  <si>
    <t>CPM Construction Schedule - CD &amp; Finalization at CD's</t>
  </si>
  <si>
    <t>Long Lead Items List</t>
  </si>
  <si>
    <t>Bid Document Reproductions (beyond Arch Provided)</t>
  </si>
  <si>
    <t>CONSTRUCTION</t>
  </si>
  <si>
    <t>All work per the documents and reasonably inferable for complete project</t>
  </si>
  <si>
    <t>All worker onsite &amp; offsite parking, transportation, and housing in performance with the construction.</t>
  </si>
  <si>
    <t>Temporary protection</t>
  </si>
  <si>
    <t xml:space="preserve">Printing or Reproduction During Construction </t>
  </si>
  <si>
    <t>LEED Construction Coordination</t>
  </si>
  <si>
    <t>Construction Surveying</t>
  </si>
  <si>
    <t>As-Builts</t>
  </si>
  <si>
    <t>Warranty</t>
  </si>
  <si>
    <t>Special Extended Warranty (i.e. equipment, flooring, etc…)</t>
  </si>
  <si>
    <t>Operation and Maintenance Manuals</t>
  </si>
  <si>
    <t>FURNITURE, FIXTURES &amp; EQUIPMENT (FF&amp;E)</t>
  </si>
  <si>
    <t>Furniture</t>
  </si>
  <si>
    <t>Coordinate Data Center Racks &amp; Cabling (excluding Cross Connects)</t>
  </si>
  <si>
    <t>Coordinate with Owner's Equipment Installation by others</t>
  </si>
  <si>
    <t>Security - Conduit/Wire/Equipment</t>
  </si>
  <si>
    <t>Low Voltage- R/I, Conduits, Power, Sleeves, Backing, etc.  Contractor to include all wire/cable pulling and terminations required for low-voltage systems.</t>
  </si>
  <si>
    <t>Coordinate with Owner's Audio Visual - Equipment</t>
  </si>
  <si>
    <t>The Responsibility and Budget Matrix is intended to aid in defining "Gray Areas" of scope between the Owner and Design-Builder.  This document is NOT inclusive of all of either parties responsibilities and needs to be used in conjunction with the other contract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</si>
</sst>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409]* #,##0.00_);_([$$-409]* \(#,##0.00\);_([$$-409]* &quot;-&quot;??_);_(@_)"/>
  </numFmts>
  <fonts count="58">
    <font>
      <sz val="10"/>
      <name val="Arial"/>
    </font>
    <font>
      <sz val="11"/>
      <color theme="1"/>
      <name val="Calibri"/>
      <family val="2"/>
      <scheme val="minor"/>
    </font>
    <font>
      <sz val="10"/>
      <name val="Arial"/>
      <family val="2"/>
    </font>
    <font>
      <b/>
      <sz val="12"/>
      <name val="Tahoma"/>
      <family val="2"/>
    </font>
    <font>
      <sz val="11"/>
      <name val="Tahoma"/>
      <family val="2"/>
    </font>
    <font>
      <b/>
      <sz val="11"/>
      <name val="Tahoma"/>
      <family val="2"/>
    </font>
    <font>
      <sz val="11"/>
      <name val="Calibri"/>
      <family val="2"/>
    </font>
    <font>
      <sz val="10"/>
      <name val="Arial"/>
      <family val="2"/>
    </font>
    <font>
      <sz val="20"/>
      <color theme="1"/>
      <name val="Arial Narrow"/>
      <family val="2"/>
    </font>
    <font>
      <b/>
      <sz val="15"/>
      <color theme="1"/>
      <name val="Calibri"/>
      <family val="2"/>
      <scheme val="minor"/>
    </font>
    <font>
      <sz val="11"/>
      <color rgb="FFFF0000"/>
      <name val="Calibri"/>
      <family val="2"/>
      <scheme val="minor"/>
    </font>
    <font>
      <b/>
      <sz val="15"/>
      <name val="Calibri"/>
      <family val="2"/>
      <scheme val="minor"/>
    </font>
    <font>
      <b/>
      <sz val="15"/>
      <color indexed="8"/>
      <name val="Calibri"/>
      <family val="2"/>
      <scheme val="minor"/>
    </font>
    <font>
      <sz val="11"/>
      <name val="Calibri"/>
      <family val="2"/>
      <scheme val="minor"/>
    </font>
    <font>
      <b/>
      <sz val="11"/>
      <name val="Calibri"/>
      <family val="2"/>
      <scheme val="minor"/>
    </font>
    <font>
      <sz val="11"/>
      <color indexed="10"/>
      <name val="Calibri"/>
      <family val="2"/>
      <scheme val="minor"/>
    </font>
    <font>
      <b/>
      <sz val="11"/>
      <color indexed="9"/>
      <name val="Calibri"/>
      <family val="2"/>
      <scheme val="minor"/>
    </font>
    <font>
      <b/>
      <u/>
      <sz val="11"/>
      <name val="Calibri"/>
      <family val="2"/>
      <scheme val="minor"/>
    </font>
    <font>
      <b/>
      <sz val="11"/>
      <color theme="1"/>
      <name val="Calibri"/>
      <family val="2"/>
      <scheme val="minor"/>
    </font>
    <font>
      <sz val="15"/>
      <name val="Arial Narrow"/>
      <family val="2"/>
    </font>
    <font>
      <sz val="15"/>
      <color indexed="8"/>
      <name val="Calibri"/>
      <family val="2"/>
      <scheme val="minor"/>
    </font>
    <font>
      <sz val="15"/>
      <name val="Calibri"/>
      <family val="2"/>
      <scheme val="minor"/>
    </font>
    <font>
      <sz val="11"/>
      <color theme="1"/>
      <name val="Arial"/>
      <family val="2"/>
    </font>
    <font>
      <sz val="12"/>
      <name val="Arial"/>
      <family val="2"/>
    </font>
    <font>
      <sz val="11"/>
      <color theme="1"/>
      <name val="Calibri"/>
      <family val="2"/>
    </font>
    <font>
      <i/>
      <sz val="11"/>
      <color theme="1"/>
      <name val="Calibri"/>
      <family val="2"/>
      <scheme val="minor"/>
    </font>
    <font>
      <sz val="11"/>
      <color theme="0" tint="-0.34998626667073579"/>
      <name val="Calibri"/>
      <family val="2"/>
      <scheme val="minor"/>
    </font>
    <font>
      <b/>
      <sz val="11"/>
      <color theme="1"/>
      <name val="Arial"/>
      <family val="2"/>
    </font>
    <font>
      <sz val="10"/>
      <name val="Calibri"/>
      <family val="2"/>
      <scheme val="minor"/>
    </font>
    <font>
      <b/>
      <sz val="15"/>
      <name val="Calibri "/>
    </font>
    <font>
      <b/>
      <sz val="12"/>
      <name val="Calibri"/>
      <family val="2"/>
    </font>
    <font>
      <sz val="15"/>
      <name val="Calibri "/>
    </font>
    <font>
      <b/>
      <sz val="15"/>
      <color indexed="9"/>
      <name val="Calibri "/>
    </font>
    <font>
      <b/>
      <sz val="15"/>
      <color theme="0"/>
      <name val="Calibri "/>
    </font>
    <font>
      <sz val="15"/>
      <color theme="0"/>
      <name val="Calibri "/>
    </font>
    <font>
      <sz val="11"/>
      <color theme="0"/>
      <name val="Tahoma"/>
      <family val="2"/>
    </font>
    <font>
      <sz val="15"/>
      <color rgb="FFFF0000"/>
      <name val="Calibri "/>
    </font>
    <font>
      <b/>
      <i/>
      <sz val="15"/>
      <name val="Calibri "/>
    </font>
    <font>
      <sz val="15"/>
      <color indexed="9"/>
      <name val="Calibri "/>
    </font>
    <font>
      <i/>
      <sz val="15"/>
      <name val="Calibri "/>
    </font>
    <font>
      <sz val="11"/>
      <name val="Arial"/>
      <family val="2"/>
    </font>
    <font>
      <b/>
      <sz val="15"/>
      <name val="Calibri  "/>
    </font>
    <font>
      <sz val="15"/>
      <name val="Calibri  "/>
    </font>
    <font>
      <b/>
      <sz val="11"/>
      <name val="Calibri"/>
      <family val="2"/>
    </font>
    <font>
      <b/>
      <sz val="11"/>
      <color indexed="9"/>
      <name val="Calibri"/>
      <family val="2"/>
    </font>
    <font>
      <sz val="10"/>
      <name val="Calibri"/>
      <family val="2"/>
    </font>
    <font>
      <b/>
      <sz val="11"/>
      <name val="Arial"/>
      <family val="2"/>
    </font>
    <font>
      <b/>
      <sz val="11"/>
      <color indexed="9"/>
      <name val="Arial"/>
      <family val="2"/>
    </font>
    <font>
      <i/>
      <sz val="11"/>
      <name val="Arial"/>
      <family val="2"/>
    </font>
    <font>
      <b/>
      <sz val="15"/>
      <color rgb="FF000000"/>
      <name val="Calibri"/>
      <charset val="1"/>
    </font>
    <font>
      <b/>
      <u/>
      <sz val="12"/>
      <name val="Calibri"/>
      <family val="2"/>
    </font>
    <font>
      <sz val="12"/>
      <name val="Calibri"/>
      <family val="2"/>
    </font>
    <font>
      <sz val="11"/>
      <color theme="0"/>
      <name val="Arial"/>
      <family val="2"/>
    </font>
    <font>
      <b/>
      <sz val="11"/>
      <color theme="0"/>
      <name val="Arial"/>
      <family val="2"/>
    </font>
    <font>
      <sz val="11"/>
      <color theme="0"/>
      <name val="Calibri"/>
      <family val="2"/>
    </font>
    <font>
      <b/>
      <u/>
      <sz val="11"/>
      <name val="Arial"/>
      <family val="2"/>
    </font>
    <font>
      <i/>
      <sz val="8"/>
      <name val="Arial"/>
      <family val="2"/>
    </font>
    <font>
      <sz val="10"/>
      <name val="Tahoma"/>
      <family val="2"/>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lightGray"/>
    </fill>
    <fill>
      <patternFill patternType="lightGray">
        <bgColor theme="0" tint="-0.499984740745262"/>
      </patternFill>
    </fill>
    <fill>
      <patternFill patternType="solid">
        <fgColor theme="0" tint="-0.499984740745262"/>
        <bgColor indexed="64"/>
      </patternFill>
    </fill>
    <fill>
      <patternFill patternType="solid">
        <fgColor theme="3" tint="0.79998168889431442"/>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medium">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9">
    <xf numFmtId="0" fontId="0" fillId="0" borderId="0"/>
    <xf numFmtId="43" fontId="7"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xf numFmtId="0" fontId="23" fillId="0" borderId="0"/>
    <xf numFmtId="9" fontId="2" fillId="0" borderId="0" applyFont="0" applyFill="0" applyBorder="0" applyAlignment="0" applyProtection="0"/>
    <xf numFmtId="9" fontId="2" fillId="0" borderId="0" applyFont="0" applyFill="0" applyBorder="0" applyAlignment="0" applyProtection="0"/>
  </cellStyleXfs>
  <cellXfs count="391">
    <xf numFmtId="0" fontId="0" fillId="0" borderId="0" xfId="0"/>
    <xf numFmtId="0" fontId="5" fillId="0" borderId="0" xfId="0" applyFont="1" applyAlignment="1">
      <alignment horizontal="center"/>
    </xf>
    <xf numFmtId="0" fontId="4" fillId="0" borderId="0" xfId="0" applyFont="1"/>
    <xf numFmtId="0" fontId="5" fillId="0" borderId="0" xfId="0" applyFont="1"/>
    <xf numFmtId="0" fontId="14" fillId="2" borderId="0" xfId="0" applyFont="1" applyFill="1" applyAlignment="1">
      <alignment vertical="center"/>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8" xfId="0" applyFont="1" applyFill="1" applyBorder="1" applyAlignment="1">
      <alignment horizontal="center" vertical="center" wrapText="1"/>
    </xf>
    <xf numFmtId="164" fontId="16" fillId="3" borderId="9" xfId="0" applyNumberFormat="1" applyFont="1" applyFill="1" applyBorder="1" applyAlignment="1">
      <alignment horizontal="center" vertical="center" wrapText="1"/>
    </xf>
    <xf numFmtId="44" fontId="14" fillId="6" borderId="10" xfId="2" applyFont="1" applyFill="1" applyBorder="1"/>
    <xf numFmtId="49" fontId="13" fillId="0" borderId="2" xfId="0" applyNumberFormat="1" applyFont="1" applyBorder="1" applyAlignment="1">
      <alignment horizontal="center" vertical="center"/>
    </xf>
    <xf numFmtId="0" fontId="13" fillId="2" borderId="2" xfId="0" applyFont="1" applyFill="1" applyBorder="1" applyAlignment="1">
      <alignment vertical="center" wrapText="1"/>
    </xf>
    <xf numFmtId="37" fontId="13" fillId="4" borderId="2" xfId="0" applyNumberFormat="1" applyFont="1" applyFill="1" applyBorder="1" applyAlignment="1">
      <alignment vertical="center"/>
    </xf>
    <xf numFmtId="164" fontId="13" fillId="2" borderId="2" xfId="2" applyNumberFormat="1" applyFont="1" applyFill="1" applyBorder="1" applyAlignment="1">
      <alignment vertical="center"/>
    </xf>
    <xf numFmtId="9" fontId="13" fillId="2" borderId="2" xfId="2" applyNumberFormat="1" applyFont="1" applyFill="1" applyBorder="1" applyAlignment="1">
      <alignment horizontal="center" vertical="center"/>
    </xf>
    <xf numFmtId="0" fontId="13" fillId="2" borderId="2" xfId="0" applyFont="1" applyFill="1" applyBorder="1" applyAlignment="1">
      <alignment vertical="center"/>
    </xf>
    <xf numFmtId="49" fontId="14" fillId="5" borderId="2" xfId="0" applyNumberFormat="1" applyFont="1" applyFill="1" applyBorder="1" applyAlignment="1">
      <alignment horizontal="center" vertical="center"/>
    </xf>
    <xf numFmtId="0" fontId="14" fillId="5" borderId="2" xfId="0" applyFont="1" applyFill="1" applyBorder="1" applyAlignment="1">
      <alignment horizontal="left" vertical="center" wrapText="1"/>
    </xf>
    <xf numFmtId="164" fontId="14" fillId="5" borderId="2" xfId="2" applyNumberFormat="1" applyFont="1" applyFill="1" applyBorder="1" applyAlignment="1">
      <alignment vertical="center"/>
    </xf>
    <xf numFmtId="9" fontId="13" fillId="5" borderId="2" xfId="2" applyNumberFormat="1" applyFont="1" applyFill="1" applyBorder="1" applyAlignment="1">
      <alignment horizontal="center" vertical="center"/>
    </xf>
    <xf numFmtId="0" fontId="13" fillId="2" borderId="2" xfId="0" applyFont="1" applyFill="1" applyBorder="1" applyAlignment="1">
      <alignment horizontal="left" vertical="center" wrapText="1"/>
    </xf>
    <xf numFmtId="0" fontId="14" fillId="5" borderId="2" xfId="0" applyFont="1" applyFill="1" applyBorder="1" applyAlignment="1">
      <alignment vertical="center"/>
    </xf>
    <xf numFmtId="10" fontId="13" fillId="2" borderId="2" xfId="0" applyNumberFormat="1" applyFont="1" applyFill="1" applyBorder="1" applyAlignment="1">
      <alignment vertical="center"/>
    </xf>
    <xf numFmtId="0" fontId="16" fillId="3" borderId="2" xfId="0" applyFont="1" applyFill="1" applyBorder="1" applyAlignment="1">
      <alignment horizontal="left" vertical="center"/>
    </xf>
    <xf numFmtId="164" fontId="16" fillId="3" borderId="2" xfId="0" applyNumberFormat="1" applyFont="1" applyFill="1" applyBorder="1" applyAlignment="1">
      <alignment horizontal="left" vertical="center"/>
    </xf>
    <xf numFmtId="9" fontId="16" fillId="3" borderId="2" xfId="2" applyNumberFormat="1" applyFont="1" applyFill="1" applyBorder="1" applyAlignment="1">
      <alignment horizontal="center" vertical="center"/>
    </xf>
    <xf numFmtId="0" fontId="13" fillId="2" borderId="2" xfId="0" applyFont="1" applyFill="1" applyBorder="1" applyAlignment="1">
      <alignment horizontal="center" vertical="center"/>
    </xf>
    <xf numFmtId="0" fontId="13" fillId="0" borderId="0" xfId="0" applyFont="1" applyAlignment="1">
      <alignment vertical="center"/>
    </xf>
    <xf numFmtId="49" fontId="13" fillId="6" borderId="2" xfId="0" applyNumberFormat="1" applyFont="1" applyFill="1" applyBorder="1" applyAlignment="1">
      <alignment horizontal="center" vertical="center"/>
    </xf>
    <xf numFmtId="0" fontId="13" fillId="6" borderId="2" xfId="0" applyFont="1" applyFill="1" applyBorder="1" applyAlignment="1">
      <alignment horizontal="left" vertical="center" wrapText="1"/>
    </xf>
    <xf numFmtId="9" fontId="13" fillId="6" borderId="2" xfId="2" applyNumberFormat="1" applyFont="1" applyFill="1" applyBorder="1" applyAlignment="1">
      <alignment horizontal="center" vertical="center"/>
    </xf>
    <xf numFmtId="10" fontId="13" fillId="6" borderId="2" xfId="0" applyNumberFormat="1" applyFont="1" applyFill="1" applyBorder="1" applyAlignment="1">
      <alignment vertical="center"/>
    </xf>
    <xf numFmtId="0" fontId="4" fillId="6" borderId="0" xfId="0" applyFont="1" applyFill="1"/>
    <xf numFmtId="37" fontId="13" fillId="6" borderId="2" xfId="0" applyNumberFormat="1" applyFont="1" applyFill="1" applyBorder="1" applyAlignment="1">
      <alignment vertical="center"/>
    </xf>
    <xf numFmtId="164" fontId="13" fillId="6" borderId="2" xfId="2" applyNumberFormat="1" applyFont="1" applyFill="1" applyBorder="1" applyAlignment="1">
      <alignment vertical="center"/>
    </xf>
    <xf numFmtId="10" fontId="13" fillId="0" borderId="2" xfId="0" applyNumberFormat="1" applyFont="1" applyBorder="1" applyAlignment="1">
      <alignment vertical="center"/>
    </xf>
    <xf numFmtId="49" fontId="13" fillId="0" borderId="4" xfId="0" applyNumberFormat="1" applyFont="1" applyBorder="1" applyAlignment="1">
      <alignment horizontal="center" vertical="center"/>
    </xf>
    <xf numFmtId="0" fontId="13" fillId="2" borderId="6" xfId="0" applyFont="1" applyFill="1" applyBorder="1" applyAlignment="1">
      <alignment horizontal="center" vertical="center"/>
    </xf>
    <xf numFmtId="0" fontId="13" fillId="0" borderId="6" xfId="0" applyFont="1" applyBorder="1" applyAlignment="1">
      <alignment horizontal="left" vertical="center"/>
    </xf>
    <xf numFmtId="0" fontId="17" fillId="2" borderId="2" xfId="0" applyFont="1" applyFill="1" applyBorder="1" applyAlignment="1">
      <alignment vertical="center"/>
    </xf>
    <xf numFmtId="0" fontId="13" fillId="0" borderId="2" xfId="0" applyFont="1" applyBorder="1" applyAlignment="1">
      <alignment vertical="center"/>
    </xf>
    <xf numFmtId="0" fontId="13" fillId="2" borderId="6" xfId="0" applyFont="1" applyFill="1" applyBorder="1" applyAlignment="1">
      <alignment vertical="center"/>
    </xf>
    <xf numFmtId="0" fontId="13" fillId="0" borderId="6" xfId="0" applyFont="1" applyBorder="1" applyAlignment="1">
      <alignment vertical="center"/>
    </xf>
    <xf numFmtId="14" fontId="14" fillId="0" borderId="0" xfId="0" applyNumberFormat="1" applyFont="1" applyAlignment="1">
      <alignment horizontal="left" vertical="center"/>
    </xf>
    <xf numFmtId="0" fontId="14" fillId="0" borderId="0" xfId="0" applyFont="1" applyAlignment="1">
      <alignment horizontal="left" vertical="center"/>
    </xf>
    <xf numFmtId="0" fontId="16" fillId="0" borderId="8" xfId="0" applyFont="1" applyBorder="1" applyAlignment="1">
      <alignment horizontal="center" vertical="center"/>
    </xf>
    <xf numFmtId="0" fontId="14" fillId="0" borderId="0" xfId="0" applyFont="1" applyAlignment="1">
      <alignment vertical="center"/>
    </xf>
    <xf numFmtId="44" fontId="14" fillId="0" borderId="5" xfId="2" applyFont="1" applyFill="1" applyBorder="1"/>
    <xf numFmtId="0" fontId="13" fillId="0" borderId="5" xfId="0" applyFont="1" applyBorder="1" applyAlignment="1">
      <alignment vertical="center" wrapText="1"/>
    </xf>
    <xf numFmtId="0" fontId="13" fillId="0" borderId="5" xfId="0" applyFont="1" applyBorder="1" applyAlignment="1">
      <alignment vertical="center"/>
    </xf>
    <xf numFmtId="0" fontId="14" fillId="0" borderId="5" xfId="0" applyFont="1" applyBorder="1" applyAlignment="1">
      <alignment horizontal="left" vertical="center" wrapText="1"/>
    </xf>
    <xf numFmtId="0" fontId="13" fillId="0" borderId="5" xfId="0" applyFont="1" applyBorder="1" applyAlignment="1">
      <alignment horizontal="left" vertical="center" wrapText="1"/>
    </xf>
    <xf numFmtId="0" fontId="14" fillId="0" borderId="5" xfId="0" applyFont="1" applyBorder="1" applyAlignment="1">
      <alignment vertical="center"/>
    </xf>
    <xf numFmtId="10" fontId="13" fillId="0" borderId="5" xfId="0" applyNumberFormat="1" applyFont="1" applyBorder="1" applyAlignment="1">
      <alignment vertical="center"/>
    </xf>
    <xf numFmtId="0" fontId="16" fillId="0" borderId="5" xfId="0" applyFont="1" applyBorder="1" applyAlignment="1">
      <alignment horizontal="left" vertical="center"/>
    </xf>
    <xf numFmtId="0" fontId="3" fillId="0" borderId="0" xfId="0" applyFont="1"/>
    <xf numFmtId="49" fontId="14" fillId="5" borderId="1" xfId="0" applyNumberFormat="1" applyFont="1" applyFill="1" applyBorder="1" applyAlignment="1">
      <alignment horizontal="center" vertical="center"/>
    </xf>
    <xf numFmtId="0" fontId="14" fillId="5" borderId="1" xfId="0" applyFont="1" applyFill="1" applyBorder="1" applyAlignment="1">
      <alignment horizontal="left" vertical="center" wrapText="1"/>
    </xf>
    <xf numFmtId="9" fontId="13" fillId="5" borderId="1" xfId="2" applyNumberFormat="1" applyFont="1" applyFill="1" applyBorder="1" applyAlignment="1">
      <alignment horizontal="center" vertical="center"/>
    </xf>
    <xf numFmtId="0" fontId="14" fillId="2" borderId="11" xfId="0" applyFont="1" applyFill="1" applyBorder="1" applyAlignment="1">
      <alignment vertical="center"/>
    </xf>
    <xf numFmtId="0" fontId="6" fillId="0" borderId="2" xfId="0" applyFont="1" applyBorder="1" applyAlignment="1">
      <alignment vertical="center"/>
    </xf>
    <xf numFmtId="165" fontId="13" fillId="0" borderId="2" xfId="0" applyNumberFormat="1" applyFont="1" applyBorder="1" applyAlignment="1">
      <alignment vertical="center"/>
    </xf>
    <xf numFmtId="49" fontId="13" fillId="0" borderId="2" xfId="0" applyNumberFormat="1" applyFont="1" applyBorder="1" applyAlignment="1">
      <alignment vertical="center" wrapText="1"/>
    </xf>
    <xf numFmtId="0" fontId="6" fillId="0" borderId="2" xfId="0" applyFont="1" applyBorder="1" applyAlignment="1">
      <alignment vertical="center" wrapText="1"/>
    </xf>
    <xf numFmtId="0" fontId="14" fillId="0" borderId="2" xfId="0" applyFont="1" applyBorder="1" applyAlignment="1">
      <alignment horizontal="center" vertical="center" wrapText="1"/>
    </xf>
    <xf numFmtId="0" fontId="6" fillId="0" borderId="2" xfId="0" applyFont="1" applyBorder="1" applyAlignment="1">
      <alignment horizontal="left" vertical="center" wrapText="1" indent="2"/>
    </xf>
    <xf numFmtId="49" fontId="13" fillId="0" borderId="2" xfId="0" applyNumberFormat="1" applyFont="1" applyBorder="1" applyAlignment="1">
      <alignment horizontal="left" vertical="center" indent="2"/>
    </xf>
    <xf numFmtId="0" fontId="14" fillId="5" borderId="1" xfId="0" applyFont="1" applyFill="1" applyBorder="1" applyAlignment="1">
      <alignment horizontal="center" vertical="center" wrapText="1"/>
    </xf>
    <xf numFmtId="0" fontId="13" fillId="2" borderId="2" xfId="0" applyFont="1" applyFill="1" applyBorder="1"/>
    <xf numFmtId="0" fontId="13" fillId="2" borderId="3" xfId="0" applyFont="1" applyFill="1" applyBorder="1"/>
    <xf numFmtId="0" fontId="13" fillId="0" borderId="2" xfId="0" applyFont="1" applyBorder="1"/>
    <xf numFmtId="49" fontId="12" fillId="0" borderId="0" xfId="5" applyNumberFormat="1"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49" fontId="8" fillId="0" borderId="0" xfId="0" applyNumberFormat="1" applyFont="1" applyAlignment="1">
      <alignment horizontal="left" vertical="center"/>
    </xf>
    <xf numFmtId="164" fontId="14" fillId="5" borderId="1" xfId="2" applyNumberFormat="1" applyFont="1" applyFill="1" applyBorder="1" applyAlignment="1">
      <alignment horizontal="right" vertical="center"/>
    </xf>
    <xf numFmtId="164" fontId="14" fillId="6" borderId="2" xfId="2" applyNumberFormat="1" applyFont="1" applyFill="1" applyBorder="1" applyAlignment="1">
      <alignment vertical="center"/>
    </xf>
    <xf numFmtId="49" fontId="19" fillId="6" borderId="0" xfId="5" applyNumberFormat="1" applyFont="1" applyFill="1" applyAlignment="1">
      <alignment horizontal="left"/>
    </xf>
    <xf numFmtId="49" fontId="8" fillId="0" borderId="0" xfId="0" applyNumberFormat="1" applyFont="1"/>
    <xf numFmtId="49" fontId="12" fillId="0" borderId="0" xfId="5" applyNumberFormat="1" applyFont="1"/>
    <xf numFmtId="49" fontId="19" fillId="0" borderId="0" xfId="5" applyNumberFormat="1" applyFont="1" applyAlignment="1">
      <alignment horizontal="left"/>
    </xf>
    <xf numFmtId="49" fontId="20" fillId="0" borderId="0" xfId="5" applyNumberFormat="1" applyFont="1"/>
    <xf numFmtId="0" fontId="18" fillId="0" borderId="0" xfId="0" applyFont="1"/>
    <xf numFmtId="49" fontId="21" fillId="0" borderId="0" xfId="5" applyNumberFormat="1" applyFont="1" applyAlignment="1">
      <alignment horizontal="left"/>
    </xf>
    <xf numFmtId="0" fontId="8" fillId="0" borderId="0" xfId="0" applyFont="1"/>
    <xf numFmtId="0" fontId="22" fillId="0" borderId="0" xfId="0" applyFont="1" applyAlignment="1">
      <alignment horizontal="center" vertical="center"/>
    </xf>
    <xf numFmtId="49" fontId="22" fillId="0" borderId="0" xfId="0" applyNumberFormat="1" applyFont="1" applyAlignment="1">
      <alignment horizontal="center" vertical="center" wrapText="1"/>
    </xf>
    <xf numFmtId="49" fontId="18" fillId="7" borderId="22" xfId="0" applyNumberFormat="1" applyFont="1" applyFill="1" applyBorder="1" applyAlignment="1">
      <alignment horizontal="center" vertical="center" wrapText="1"/>
    </xf>
    <xf numFmtId="0" fontId="6" fillId="0" borderId="3" xfId="6" applyFont="1" applyBorder="1" applyAlignment="1">
      <alignment horizontal="left" vertical="center" wrapText="1"/>
    </xf>
    <xf numFmtId="44" fontId="13" fillId="0" borderId="23" xfId="2" applyFont="1" applyBorder="1" applyAlignment="1">
      <alignment horizontal="right"/>
    </xf>
    <xf numFmtId="44" fontId="13" fillId="0" borderId="24" xfId="2" applyFont="1" applyBorder="1" applyAlignment="1">
      <alignment horizontal="right"/>
    </xf>
    <xf numFmtId="44" fontId="13" fillId="0" borderId="25" xfId="2" applyFont="1" applyBorder="1" applyAlignment="1">
      <alignment horizontal="right"/>
    </xf>
    <xf numFmtId="44" fontId="13" fillId="8" borderId="26" xfId="2" applyFont="1" applyFill="1" applyBorder="1" applyAlignment="1">
      <alignment horizontal="right"/>
    </xf>
    <xf numFmtId="0" fontId="1" fillId="0" borderId="0" xfId="0" applyFont="1"/>
    <xf numFmtId="0" fontId="10" fillId="0" borderId="24" xfId="2" applyNumberFormat="1" applyFont="1" applyBorder="1" applyAlignment="1">
      <alignment horizontal="right"/>
    </xf>
    <xf numFmtId="44" fontId="10" fillId="0" borderId="24" xfId="2" applyFont="1" applyBorder="1" applyAlignment="1">
      <alignment horizontal="right"/>
    </xf>
    <xf numFmtId="5" fontId="13" fillId="0" borderId="24" xfId="2" applyNumberFormat="1" applyFont="1" applyFill="1" applyBorder="1" applyAlignment="1">
      <alignment horizontal="right"/>
    </xf>
    <xf numFmtId="0" fontId="22" fillId="0" borderId="0" xfId="0" applyFont="1"/>
    <xf numFmtId="0" fontId="6" fillId="0" borderId="3" xfId="6" applyFont="1" applyBorder="1" applyAlignment="1">
      <alignment horizontal="left" vertical="center"/>
    </xf>
    <xf numFmtId="0" fontId="24" fillId="0" borderId="3" xfId="6" applyFont="1" applyBorder="1" applyAlignment="1">
      <alignment horizontal="left" vertical="center" wrapText="1"/>
    </xf>
    <xf numFmtId="0" fontId="24" fillId="0" borderId="3" xfId="6" applyFont="1" applyBorder="1" applyAlignment="1">
      <alignment horizontal="left" vertical="center"/>
    </xf>
    <xf numFmtId="0" fontId="24" fillId="0" borderId="0" xfId="6" applyFont="1" applyAlignment="1">
      <alignment horizontal="left" vertical="center"/>
    </xf>
    <xf numFmtId="0" fontId="18" fillId="9" borderId="27" xfId="0" applyFont="1" applyFill="1" applyBorder="1" applyAlignment="1">
      <alignment horizontal="center"/>
    </xf>
    <xf numFmtId="44" fontId="14" fillId="9" borderId="28" xfId="2" applyFont="1" applyFill="1" applyBorder="1" applyAlignment="1">
      <alignment horizontal="right"/>
    </xf>
    <xf numFmtId="44" fontId="14" fillId="9" borderId="29" xfId="2" applyFont="1" applyFill="1" applyBorder="1" applyAlignment="1">
      <alignment horizontal="right"/>
    </xf>
    <xf numFmtId="44" fontId="14" fillId="9" borderId="30" xfId="2" applyFont="1" applyFill="1" applyBorder="1" applyAlignment="1">
      <alignment horizontal="right"/>
    </xf>
    <xf numFmtId="5" fontId="14" fillId="9" borderId="30" xfId="2" applyNumberFormat="1" applyFont="1" applyFill="1" applyBorder="1" applyAlignment="1">
      <alignment horizontal="right"/>
    </xf>
    <xf numFmtId="0" fontId="18" fillId="0" borderId="27" xfId="0" applyFont="1" applyBorder="1" applyAlignment="1">
      <alignment horizontal="center"/>
    </xf>
    <xf numFmtId="9" fontId="10" fillId="0" borderId="31" xfId="7" applyFont="1" applyBorder="1" applyAlignment="1">
      <alignment horizontal="right"/>
    </xf>
    <xf numFmtId="9" fontId="10" fillId="0" borderId="0" xfId="7" applyFont="1" applyBorder="1" applyAlignment="1">
      <alignment horizontal="right"/>
    </xf>
    <xf numFmtId="7" fontId="1" fillId="0" borderId="0" xfId="0" applyNumberFormat="1" applyFont="1"/>
    <xf numFmtId="0" fontId="18" fillId="0" borderId="32" xfId="0" applyFont="1" applyBorder="1" applyAlignment="1">
      <alignment horizontal="center"/>
    </xf>
    <xf numFmtId="5" fontId="14" fillId="0" borderId="31" xfId="0" applyNumberFormat="1" applyFont="1" applyBorder="1"/>
    <xf numFmtId="0" fontId="25" fillId="6" borderId="34" xfId="0" applyFont="1" applyFill="1" applyBorder="1" applyAlignment="1">
      <alignment horizontal="left"/>
    </xf>
    <xf numFmtId="44" fontId="26" fillId="4" borderId="24" xfId="2" applyFont="1" applyFill="1" applyBorder="1" applyAlignment="1">
      <alignment horizontal="right"/>
    </xf>
    <xf numFmtId="44" fontId="14" fillId="0" borderId="35" xfId="2" applyFont="1" applyBorder="1" applyAlignment="1">
      <alignment horizontal="right"/>
    </xf>
    <xf numFmtId="0" fontId="1" fillId="0" borderId="32" xfId="0" applyFont="1" applyBorder="1" applyAlignment="1">
      <alignment horizontal="left"/>
    </xf>
    <xf numFmtId="0" fontId="27" fillId="0" borderId="0" xfId="0" applyFont="1"/>
    <xf numFmtId="0" fontId="27" fillId="0" borderId="36" xfId="0" applyFont="1" applyBorder="1"/>
    <xf numFmtId="44" fontId="27" fillId="0" borderId="37" xfId="0" applyNumberFormat="1" applyFont="1" applyBorder="1"/>
    <xf numFmtId="44" fontId="27" fillId="0" borderId="0" xfId="0" applyNumberFormat="1" applyFont="1"/>
    <xf numFmtId="37" fontId="1" fillId="0" borderId="0" xfId="0" applyNumberFormat="1" applyFont="1"/>
    <xf numFmtId="0" fontId="18" fillId="9" borderId="38" xfId="0" applyFont="1" applyFill="1" applyBorder="1"/>
    <xf numFmtId="0" fontId="18" fillId="9" borderId="39" xfId="0" applyFont="1" applyFill="1" applyBorder="1"/>
    <xf numFmtId="0" fontId="28" fillId="0" borderId="0" xfId="0" applyFont="1"/>
    <xf numFmtId="0" fontId="13" fillId="0" borderId="0" xfId="0" applyFont="1"/>
    <xf numFmtId="5" fontId="1" fillId="0" borderId="0" xfId="0" applyNumberFormat="1" applyFont="1"/>
    <xf numFmtId="165" fontId="22" fillId="0" borderId="0" xfId="0" applyNumberFormat="1" applyFont="1"/>
    <xf numFmtId="0" fontId="29" fillId="0" borderId="0" xfId="0" applyFont="1" applyAlignment="1">
      <alignment horizontal="left"/>
    </xf>
    <xf numFmtId="0" fontId="29" fillId="0" borderId="0" xfId="0" applyFont="1" applyAlignment="1">
      <alignment wrapText="1"/>
    </xf>
    <xf numFmtId="0" fontId="29" fillId="0" borderId="0" xfId="0" applyFont="1" applyAlignment="1">
      <alignment horizontal="center" wrapText="1"/>
    </xf>
    <xf numFmtId="0" fontId="30" fillId="0" borderId="0" xfId="0" applyFont="1" applyAlignment="1">
      <alignment horizontal="center"/>
    </xf>
    <xf numFmtId="14" fontId="29" fillId="0" borderId="0" xfId="0" applyNumberFormat="1" applyFont="1" applyAlignment="1">
      <alignment horizontal="left"/>
    </xf>
    <xf numFmtId="0" fontId="31" fillId="0" borderId="0" xfId="0" applyFont="1" applyAlignment="1">
      <alignment wrapText="1"/>
    </xf>
    <xf numFmtId="0" fontId="32" fillId="3" borderId="1" xfId="0" applyFont="1" applyFill="1" applyBorder="1" applyAlignment="1">
      <alignment horizontal="center" vertical="center" wrapText="1"/>
    </xf>
    <xf numFmtId="0" fontId="32" fillId="3"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5" fillId="0" borderId="0" xfId="0" applyFont="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left" vertical="center"/>
    </xf>
    <xf numFmtId="0" fontId="29" fillId="0" borderId="43" xfId="0" applyFont="1" applyBorder="1" applyAlignment="1">
      <alignment horizontal="center" vertical="center" wrapText="1"/>
    </xf>
    <xf numFmtId="0" fontId="29" fillId="0" borderId="44" xfId="0" applyFont="1" applyBorder="1" applyAlignment="1">
      <alignment horizontal="center" vertical="center" wrapText="1"/>
    </xf>
    <xf numFmtId="0" fontId="31" fillId="10" borderId="10" xfId="0" applyFont="1" applyFill="1" applyBorder="1" applyAlignment="1">
      <alignment horizontal="center"/>
    </xf>
    <xf numFmtId="0" fontId="29" fillId="10" borderId="10" xfId="0" applyFont="1" applyFill="1" applyBorder="1"/>
    <xf numFmtId="0" fontId="29" fillId="10" borderId="10" xfId="0" applyFont="1" applyFill="1" applyBorder="1" applyAlignment="1">
      <alignment horizontal="center"/>
    </xf>
    <xf numFmtId="0" fontId="29" fillId="10" borderId="10" xfId="0" applyFont="1" applyFill="1" applyBorder="1" applyAlignment="1">
      <alignment horizontal="center" vertical="center"/>
    </xf>
    <xf numFmtId="44" fontId="29" fillId="10" borderId="10" xfId="2" applyFont="1" applyFill="1" applyBorder="1"/>
    <xf numFmtId="0" fontId="29" fillId="10" borderId="10" xfId="0" applyFont="1" applyFill="1" applyBorder="1" applyAlignment="1">
      <alignment wrapText="1"/>
    </xf>
    <xf numFmtId="0" fontId="31" fillId="0" borderId="2" xfId="0" applyFont="1" applyBorder="1" applyAlignment="1">
      <alignment horizontal="center"/>
    </xf>
    <xf numFmtId="0" fontId="31" fillId="0" borderId="2" xfId="0" applyFont="1" applyBorder="1"/>
    <xf numFmtId="0" fontId="29" fillId="0" borderId="2" xfId="0" quotePrefix="1" applyFont="1" applyBorder="1" applyAlignment="1">
      <alignment horizontal="center" wrapText="1"/>
    </xf>
    <xf numFmtId="0" fontId="29" fillId="0" borderId="2" xfId="0" quotePrefix="1" applyFont="1" applyBorder="1" applyAlignment="1">
      <alignment horizontal="center" vertical="center" wrapText="1"/>
    </xf>
    <xf numFmtId="44" fontId="31" fillId="0" borderId="2" xfId="2" applyFont="1" applyFill="1" applyBorder="1"/>
    <xf numFmtId="0" fontId="31" fillId="0" borderId="2" xfId="0" applyFont="1" applyBorder="1" applyAlignment="1">
      <alignment wrapText="1"/>
    </xf>
    <xf numFmtId="0" fontId="31" fillId="0" borderId="2" xfId="0" applyFont="1" applyBorder="1" applyAlignment="1">
      <alignment horizontal="center" vertical="center"/>
    </xf>
    <xf numFmtId="0" fontId="31" fillId="0" borderId="2" xfId="0" applyFont="1" applyBorder="1" applyAlignment="1">
      <alignment horizontal="left"/>
    </xf>
    <xf numFmtId="0" fontId="33" fillId="4" borderId="2" xfId="0" applyFont="1" applyFill="1" applyBorder="1"/>
    <xf numFmtId="0" fontId="34" fillId="4" borderId="2" xfId="0" applyFont="1" applyFill="1" applyBorder="1" applyAlignment="1">
      <alignment horizontal="center"/>
    </xf>
    <xf numFmtId="0" fontId="34" fillId="4" borderId="2" xfId="0" applyFont="1" applyFill="1" applyBorder="1" applyAlignment="1">
      <alignment horizontal="center" vertical="center"/>
    </xf>
    <xf numFmtId="44" fontId="34" fillId="4" borderId="2" xfId="2" applyFont="1" applyFill="1" applyBorder="1"/>
    <xf numFmtId="0" fontId="34" fillId="4" borderId="2" xfId="0" applyFont="1" applyFill="1" applyBorder="1" applyAlignment="1">
      <alignment wrapText="1"/>
    </xf>
    <xf numFmtId="0" fontId="35" fillId="4" borderId="0" xfId="0" applyFont="1" applyFill="1"/>
    <xf numFmtId="0" fontId="31" fillId="2" borderId="2" xfId="0" applyFont="1" applyFill="1" applyBorder="1"/>
    <xf numFmtId="44" fontId="31" fillId="0" borderId="2" xfId="2" applyFont="1" applyBorder="1"/>
    <xf numFmtId="0" fontId="31" fillId="2" borderId="1" xfId="0" applyFont="1" applyFill="1" applyBorder="1"/>
    <xf numFmtId="0" fontId="31" fillId="0" borderId="1" xfId="0" applyFont="1" applyBorder="1" applyAlignment="1">
      <alignment horizontal="center"/>
    </xf>
    <xf numFmtId="0" fontId="31" fillId="0" borderId="1" xfId="0" applyFont="1" applyBorder="1" applyAlignment="1">
      <alignment horizontal="center" vertical="center"/>
    </xf>
    <xf numFmtId="44" fontId="31" fillId="0" borderId="1" xfId="2" applyFont="1" applyBorder="1"/>
    <xf numFmtId="0" fontId="31" fillId="0" borderId="1" xfId="0" applyFont="1" applyBorder="1" applyAlignment="1">
      <alignment wrapText="1"/>
    </xf>
    <xf numFmtId="0" fontId="29" fillId="0" borderId="43" xfId="0" applyFont="1" applyBorder="1" applyAlignment="1">
      <alignment horizontal="left"/>
    </xf>
    <xf numFmtId="0" fontId="31" fillId="0" borderId="43" xfId="0" applyFont="1" applyBorder="1" applyAlignment="1">
      <alignment horizontal="center"/>
    </xf>
    <xf numFmtId="0" fontId="31" fillId="0" borderId="43" xfId="0" applyFont="1" applyBorder="1" applyAlignment="1">
      <alignment horizontal="center" vertical="center"/>
    </xf>
    <xf numFmtId="44" fontId="31" fillId="0" borderId="43" xfId="2" applyFont="1" applyBorder="1"/>
    <xf numFmtId="0" fontId="31" fillId="0" borderId="44" xfId="0" applyFont="1" applyBorder="1" applyAlignment="1">
      <alignment wrapText="1"/>
    </xf>
    <xf numFmtId="0" fontId="29" fillId="11" borderId="2" xfId="0" quotePrefix="1" applyFont="1" applyFill="1" applyBorder="1" applyAlignment="1">
      <alignment horizontal="center" wrapText="1"/>
    </xf>
    <xf numFmtId="0" fontId="29" fillId="11" borderId="2" xfId="0" quotePrefix="1" applyFont="1" applyFill="1" applyBorder="1" applyAlignment="1">
      <alignment horizontal="center" vertical="center" wrapText="1"/>
    </xf>
    <xf numFmtId="0" fontId="31" fillId="2" borderId="2" xfId="0" applyFont="1" applyFill="1" applyBorder="1" applyAlignment="1">
      <alignment horizontal="left"/>
    </xf>
    <xf numFmtId="0" fontId="36" fillId="0" borderId="2" xfId="0" applyFont="1" applyBorder="1" applyAlignment="1">
      <alignment wrapText="1"/>
    </xf>
    <xf numFmtId="0" fontId="31" fillId="4" borderId="2" xfId="0" applyFont="1" applyFill="1" applyBorder="1" applyAlignment="1">
      <alignment horizontal="center"/>
    </xf>
    <xf numFmtId="0" fontId="31" fillId="4" borderId="2" xfId="0" applyFont="1" applyFill="1" applyBorder="1" applyAlignment="1">
      <alignment horizontal="center" vertical="center"/>
    </xf>
    <xf numFmtId="44" fontId="31" fillId="4" borderId="2" xfId="2" applyFont="1" applyFill="1" applyBorder="1"/>
    <xf numFmtId="0" fontId="32" fillId="3" borderId="2" xfId="0" applyFont="1" applyFill="1" applyBorder="1" applyAlignment="1">
      <alignment horizontal="center" vertical="center"/>
    </xf>
    <xf numFmtId="0" fontId="32" fillId="3" borderId="2" xfId="0" applyFont="1" applyFill="1" applyBorder="1"/>
    <xf numFmtId="0" fontId="38" fillId="3" borderId="2" xfId="0" applyFont="1" applyFill="1" applyBorder="1" applyAlignment="1">
      <alignment horizontal="center"/>
    </xf>
    <xf numFmtId="0" fontId="38" fillId="3" borderId="2" xfId="0" applyFont="1" applyFill="1" applyBorder="1" applyAlignment="1">
      <alignment horizontal="center" vertical="center"/>
    </xf>
    <xf numFmtId="44" fontId="38" fillId="3" borderId="2" xfId="2" applyFont="1" applyFill="1" applyBorder="1"/>
    <xf numFmtId="0" fontId="31" fillId="4" borderId="2" xfId="0" applyFont="1" applyFill="1" applyBorder="1" applyAlignment="1">
      <alignment wrapText="1"/>
    </xf>
    <xf numFmtId="0" fontId="29" fillId="2" borderId="0" xfId="0" applyFont="1" applyFill="1"/>
    <xf numFmtId="0" fontId="29" fillId="2" borderId="0" xfId="0" applyFont="1" applyFill="1" applyAlignment="1">
      <alignment horizontal="center"/>
    </xf>
    <xf numFmtId="0" fontId="29" fillId="2" borderId="0" xfId="0" applyFont="1" applyFill="1" applyAlignment="1">
      <alignment horizontal="center" vertical="center"/>
    </xf>
    <xf numFmtId="0" fontId="31" fillId="2" borderId="0" xfId="0" applyFont="1" applyFill="1" applyAlignment="1">
      <alignment horizontal="center" vertical="top"/>
    </xf>
    <xf numFmtId="0" fontId="2" fillId="0" borderId="0" xfId="5"/>
    <xf numFmtId="0" fontId="40" fillId="2" borderId="0" xfId="0" applyFont="1" applyFill="1" applyAlignment="1">
      <alignment horizontal="center" vertical="top"/>
    </xf>
    <xf numFmtId="0" fontId="40" fillId="0" borderId="0" xfId="0" applyFont="1"/>
    <xf numFmtId="0" fontId="40" fillId="0" borderId="0" xfId="0" applyFont="1" applyAlignment="1">
      <alignment horizontal="center"/>
    </xf>
    <xf numFmtId="0" fontId="40" fillId="0" borderId="0" xfId="0" applyFont="1" applyAlignment="1">
      <alignment horizontal="center" vertical="center"/>
    </xf>
    <xf numFmtId="0" fontId="40" fillId="0" borderId="0" xfId="0" applyFont="1" applyAlignment="1">
      <alignment wrapText="1"/>
    </xf>
    <xf numFmtId="0" fontId="40" fillId="0" borderId="0" xfId="0" applyFont="1" applyAlignment="1">
      <alignment vertical="top"/>
    </xf>
    <xf numFmtId="0" fontId="41" fillId="2" borderId="0" xfId="0" applyFont="1" applyFill="1" applyAlignment="1">
      <alignment horizontal="left"/>
    </xf>
    <xf numFmtId="0" fontId="41" fillId="2" borderId="0" xfId="0" applyFont="1" applyFill="1" applyAlignment="1">
      <alignment horizontal="center"/>
    </xf>
    <xf numFmtId="0" fontId="42" fillId="0" borderId="0" xfId="0" applyFont="1"/>
    <xf numFmtId="0" fontId="41" fillId="0" borderId="0" xfId="0" applyFont="1" applyAlignment="1">
      <alignment horizontal="center"/>
    </xf>
    <xf numFmtId="0" fontId="43" fillId="2" borderId="0" xfId="0" applyFont="1" applyFill="1" applyAlignment="1">
      <alignment horizontal="left"/>
    </xf>
    <xf numFmtId="0" fontId="43" fillId="2" borderId="0" xfId="0" applyFont="1" applyFill="1" applyAlignment="1">
      <alignment horizontal="center"/>
    </xf>
    <xf numFmtId="0" fontId="44" fillId="3" borderId="1" xfId="0" applyFont="1" applyFill="1" applyBorder="1" applyAlignment="1">
      <alignment horizontal="center" wrapText="1"/>
    </xf>
    <xf numFmtId="0" fontId="44" fillId="3" borderId="1" xfId="0" applyFont="1" applyFill="1" applyBorder="1" applyAlignment="1">
      <alignment horizontal="center"/>
    </xf>
    <xf numFmtId="0" fontId="6" fillId="0" borderId="2" xfId="0" applyFont="1" applyBorder="1" applyAlignment="1">
      <alignment horizontal="center"/>
    </xf>
    <xf numFmtId="164" fontId="6" fillId="0" borderId="2" xfId="2" applyNumberFormat="1" applyFont="1" applyBorder="1" applyAlignment="1">
      <alignment horizontal="right"/>
    </xf>
    <xf numFmtId="9" fontId="6" fillId="0" borderId="2" xfId="7" applyFont="1" applyBorder="1" applyAlignment="1">
      <alignment horizontal="right"/>
    </xf>
    <xf numFmtId="0" fontId="45" fillId="0" borderId="0" xfId="0" applyFont="1"/>
    <xf numFmtId="0" fontId="45" fillId="0" borderId="0" xfId="0" applyFont="1" applyAlignment="1">
      <alignment wrapText="1"/>
    </xf>
    <xf numFmtId="0" fontId="43" fillId="0" borderId="0" xfId="0" applyFont="1" applyAlignment="1">
      <alignment horizontal="left"/>
    </xf>
    <xf numFmtId="0" fontId="6" fillId="0" borderId="0" xfId="0" applyFont="1"/>
    <xf numFmtId="0" fontId="6" fillId="0" borderId="5" xfId="0" applyFont="1" applyBorder="1" applyAlignment="1">
      <alignment horizontal="center"/>
    </xf>
    <xf numFmtId="0" fontId="46" fillId="2" borderId="0" xfId="0" applyFont="1" applyFill="1" applyAlignment="1">
      <alignment horizontal="left"/>
    </xf>
    <xf numFmtId="0" fontId="46" fillId="2" borderId="0" xfId="0" applyFont="1" applyFill="1" applyAlignment="1">
      <alignment horizontal="center"/>
    </xf>
    <xf numFmtId="0" fontId="46" fillId="0" borderId="0" xfId="0" applyFont="1" applyAlignment="1">
      <alignment horizontal="center"/>
    </xf>
    <xf numFmtId="14" fontId="46" fillId="2" borderId="0" xfId="0" applyNumberFormat="1" applyFont="1" applyFill="1" applyAlignment="1">
      <alignment horizontal="left"/>
    </xf>
    <xf numFmtId="14" fontId="46" fillId="2" borderId="0" xfId="0" applyNumberFormat="1" applyFont="1" applyFill="1" applyAlignment="1">
      <alignment horizontal="center"/>
    </xf>
    <xf numFmtId="0" fontId="47" fillId="3" borderId="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2" xfId="0" applyFont="1" applyFill="1" applyBorder="1" applyAlignment="1">
      <alignment horizontal="center" vertical="center" wrapText="1"/>
    </xf>
    <xf numFmtId="0" fontId="40" fillId="2" borderId="2" xfId="0" applyFont="1" applyFill="1" applyBorder="1" applyAlignment="1">
      <alignment horizontal="center"/>
    </xf>
    <xf numFmtId="0" fontId="40" fillId="2" borderId="2" xfId="0" applyFont="1" applyFill="1" applyBorder="1"/>
    <xf numFmtId="0" fontId="46" fillId="12" borderId="2" xfId="0" quotePrefix="1" applyFont="1" applyFill="1" applyBorder="1" applyAlignment="1">
      <alignment horizontal="center" wrapText="1"/>
    </xf>
    <xf numFmtId="0" fontId="46" fillId="2" borderId="2" xfId="0" quotePrefix="1" applyFont="1" applyFill="1" applyBorder="1" applyAlignment="1">
      <alignment horizontal="center" wrapText="1"/>
    </xf>
    <xf numFmtId="9" fontId="46" fillId="2" borderId="2" xfId="7" quotePrefix="1" applyFont="1" applyFill="1" applyBorder="1" applyAlignment="1">
      <alignment horizontal="center" wrapText="1"/>
    </xf>
    <xf numFmtId="0" fontId="40" fillId="0" borderId="2" xfId="0" applyFont="1" applyBorder="1"/>
    <xf numFmtId="44" fontId="40" fillId="2" borderId="2" xfId="2" applyFont="1" applyFill="1" applyBorder="1" applyAlignment="1">
      <alignment horizontal="center"/>
    </xf>
    <xf numFmtId="9" fontId="40" fillId="2" borderId="2" xfId="7" applyFont="1" applyFill="1" applyBorder="1" applyAlignment="1">
      <alignment horizontal="center"/>
    </xf>
    <xf numFmtId="0" fontId="40" fillId="2" borderId="2" xfId="0" applyFont="1" applyFill="1" applyBorder="1" applyAlignment="1">
      <alignment horizontal="left"/>
    </xf>
    <xf numFmtId="0" fontId="40" fillId="4" borderId="2" xfId="0" applyFont="1" applyFill="1" applyBorder="1" applyAlignment="1">
      <alignment horizontal="center"/>
    </xf>
    <xf numFmtId="0" fontId="47" fillId="3" borderId="2" xfId="0" applyFont="1" applyFill="1" applyBorder="1" applyAlignment="1">
      <alignment vertical="center"/>
    </xf>
    <xf numFmtId="0" fontId="47" fillId="3" borderId="2" xfId="0" applyFont="1" applyFill="1" applyBorder="1" applyAlignment="1">
      <alignment horizontal="center" wrapText="1"/>
    </xf>
    <xf numFmtId="0" fontId="40" fillId="2" borderId="0" xfId="0" applyFont="1" applyFill="1" applyAlignment="1">
      <alignment horizontal="center"/>
    </xf>
    <xf numFmtId="0" fontId="46" fillId="2" borderId="0" xfId="0" applyFont="1" applyFill="1"/>
    <xf numFmtId="0" fontId="40" fillId="2" borderId="0" xfId="0" applyFont="1" applyFill="1" applyAlignment="1">
      <alignment horizontal="left" vertical="top"/>
    </xf>
    <xf numFmtId="49" fontId="12" fillId="0" borderId="12" xfId="5" applyNumberFormat="1" applyFont="1" applyBorder="1"/>
    <xf numFmtId="0" fontId="9" fillId="0" borderId="48" xfId="0" applyFont="1" applyBorder="1"/>
    <xf numFmtId="0" fontId="11" fillId="0" borderId="48" xfId="0" applyFont="1" applyBorder="1"/>
    <xf numFmtId="0" fontId="9" fillId="0" borderId="0" xfId="0" applyFont="1"/>
    <xf numFmtId="0" fontId="11" fillId="0" borderId="0" xfId="0" applyFont="1"/>
    <xf numFmtId="0" fontId="30" fillId="0" borderId="0" xfId="0" applyFont="1" applyAlignment="1">
      <alignment vertical="center"/>
    </xf>
    <xf numFmtId="14" fontId="30" fillId="0" borderId="0" xfId="0" applyNumberFormat="1" applyFont="1" applyAlignment="1">
      <alignment vertical="center"/>
    </xf>
    <xf numFmtId="14" fontId="30" fillId="0" borderId="0" xfId="0" applyNumberFormat="1" applyFont="1" applyAlignment="1">
      <alignment horizontal="left" vertical="center"/>
    </xf>
    <xf numFmtId="0" fontId="44" fillId="3" borderId="4" xfId="0" applyFont="1" applyFill="1" applyBorder="1" applyAlignment="1">
      <alignment horizontal="center" vertical="center" wrapText="1"/>
    </xf>
    <xf numFmtId="0" fontId="44" fillId="3" borderId="47" xfId="0" applyFont="1" applyFill="1" applyBorder="1" applyAlignment="1">
      <alignment horizontal="center" vertical="center" wrapText="1"/>
    </xf>
    <xf numFmtId="0" fontId="44" fillId="3" borderId="50" xfId="0" applyFont="1" applyFill="1" applyBorder="1" applyAlignment="1">
      <alignment horizontal="center" vertical="center" wrapText="1"/>
    </xf>
    <xf numFmtId="0" fontId="44" fillId="3" borderId="45" xfId="0" applyFont="1" applyFill="1" applyBorder="1" applyAlignment="1">
      <alignment horizontal="center" vertical="center" wrapText="1"/>
    </xf>
    <xf numFmtId="0" fontId="44" fillId="13" borderId="45" xfId="0" applyFont="1" applyFill="1" applyBorder="1" applyAlignment="1">
      <alignment horizontal="center" vertical="center" wrapText="1"/>
    </xf>
    <xf numFmtId="0" fontId="6" fillId="13" borderId="0" xfId="0" applyFont="1" applyFill="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vertical="center"/>
    </xf>
    <xf numFmtId="44" fontId="6" fillId="2" borderId="2" xfId="2" applyFont="1" applyFill="1" applyBorder="1" applyAlignment="1">
      <alignment horizontal="center" vertical="center"/>
    </xf>
    <xf numFmtId="9" fontId="6" fillId="2" borderId="2" xfId="8" applyFont="1" applyFill="1" applyBorder="1" applyAlignment="1">
      <alignment vertical="center"/>
    </xf>
    <xf numFmtId="0" fontId="44" fillId="0" borderId="6" xfId="0" applyFont="1" applyBorder="1" applyAlignment="1">
      <alignment horizontal="left" vertical="center" wrapText="1"/>
    </xf>
    <xf numFmtId="0" fontId="44" fillId="0" borderId="6" xfId="0" applyFont="1" applyBorder="1" applyAlignment="1">
      <alignment horizontal="center" vertical="center" wrapText="1"/>
    </xf>
    <xf numFmtId="164" fontId="6" fillId="0" borderId="6" xfId="2" applyNumberFormat="1" applyFont="1" applyBorder="1" applyAlignment="1">
      <alignment vertical="center"/>
    </xf>
    <xf numFmtId="0" fontId="6" fillId="2" borderId="6" xfId="0" applyFont="1" applyFill="1" applyBorder="1" applyAlignment="1">
      <alignment horizontal="center" vertical="center"/>
    </xf>
    <xf numFmtId="0" fontId="6" fillId="2" borderId="6" xfId="0" applyFont="1" applyFill="1" applyBorder="1" applyAlignment="1">
      <alignment vertical="center"/>
    </xf>
    <xf numFmtId="44" fontId="6" fillId="2" borderId="6" xfId="2" applyFont="1" applyFill="1" applyBorder="1" applyAlignment="1">
      <alignment horizontal="center" vertical="center"/>
    </xf>
    <xf numFmtId="9" fontId="6" fillId="2" borderId="6" xfId="8" applyFont="1" applyFill="1" applyBorder="1" applyAlignment="1">
      <alignment vertical="center"/>
    </xf>
    <xf numFmtId="0" fontId="6" fillId="2" borderId="3" xfId="0" applyFont="1" applyFill="1" applyBorder="1" applyAlignment="1">
      <alignment horizontal="center" vertical="center"/>
    </xf>
    <xf numFmtId="0" fontId="6" fillId="2" borderId="45" xfId="0" applyFont="1" applyFill="1" applyBorder="1" applyAlignment="1">
      <alignment horizontal="center" vertical="center"/>
    </xf>
    <xf numFmtId="9" fontId="6" fillId="2" borderId="0" xfId="8" applyFont="1" applyFill="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9" fontId="6" fillId="0" borderId="0" xfId="8" applyFont="1" applyFill="1" applyBorder="1" applyAlignment="1">
      <alignment vertical="center"/>
    </xf>
    <xf numFmtId="0" fontId="43" fillId="0" borderId="0" xfId="0" applyFont="1" applyAlignment="1">
      <alignment horizontal="center" vertical="center"/>
    </xf>
    <xf numFmtId="0" fontId="50" fillId="0" borderId="0" xfId="0" applyFont="1" applyAlignment="1">
      <alignment horizontal="left" vertical="center"/>
    </xf>
    <xf numFmtId="0" fontId="51" fillId="0" borderId="0" xfId="0" applyFont="1" applyAlignment="1">
      <alignment horizontal="left" vertical="center"/>
    </xf>
    <xf numFmtId="0" fontId="45" fillId="0" borderId="0" xfId="0" applyFont="1" applyAlignment="1">
      <alignment vertical="center"/>
    </xf>
    <xf numFmtId="0" fontId="46" fillId="0" borderId="0" xfId="0" applyFont="1" applyAlignment="1">
      <alignment vertical="center"/>
    </xf>
    <xf numFmtId="0" fontId="30" fillId="0" borderId="0" xfId="0" applyFont="1"/>
    <xf numFmtId="0" fontId="46" fillId="0" borderId="0" xfId="0" applyFont="1" applyAlignment="1">
      <alignment horizontal="left" vertical="center"/>
    </xf>
    <xf numFmtId="14" fontId="46" fillId="0" borderId="0" xfId="0" applyNumberFormat="1" applyFont="1" applyAlignment="1">
      <alignment horizontal="left" vertical="center"/>
    </xf>
    <xf numFmtId="0" fontId="46" fillId="0" borderId="0" xfId="0" applyFont="1" applyAlignment="1">
      <alignment horizontal="center" vertical="center"/>
    </xf>
    <xf numFmtId="0" fontId="43" fillId="0" borderId="0" xfId="0" applyFont="1"/>
    <xf numFmtId="0" fontId="47" fillId="3" borderId="4" xfId="0" applyFont="1" applyFill="1" applyBorder="1" applyAlignment="1">
      <alignment horizontal="center" vertical="center" wrapText="1"/>
    </xf>
    <xf numFmtId="0" fontId="47" fillId="3" borderId="47" xfId="0" applyFont="1" applyFill="1" applyBorder="1" applyAlignment="1">
      <alignment vertical="center"/>
    </xf>
    <xf numFmtId="0" fontId="47" fillId="3" borderId="47" xfId="0" applyFont="1" applyFill="1" applyBorder="1" applyAlignment="1">
      <alignment horizontal="center" vertical="center" wrapText="1"/>
    </xf>
    <xf numFmtId="0" fontId="47" fillId="3" borderId="0" xfId="0" applyFont="1" applyFill="1" applyAlignment="1">
      <alignment horizontal="center" vertical="center" wrapText="1"/>
    </xf>
    <xf numFmtId="0" fontId="47" fillId="3" borderId="50" xfId="0" applyFont="1" applyFill="1" applyBorder="1" applyAlignment="1">
      <alignment horizontal="center" vertical="center" wrapText="1"/>
    </xf>
    <xf numFmtId="0" fontId="47" fillId="3" borderId="45" xfId="0" applyFont="1" applyFill="1" applyBorder="1" applyAlignment="1">
      <alignment vertical="center"/>
    </xf>
    <xf numFmtId="0" fontId="47" fillId="3" borderId="45" xfId="0" applyFont="1" applyFill="1" applyBorder="1" applyAlignment="1">
      <alignment horizontal="center" vertical="center" wrapText="1"/>
    </xf>
    <xf numFmtId="0" fontId="46" fillId="10" borderId="45" xfId="0" applyFont="1" applyFill="1" applyBorder="1" applyAlignment="1">
      <alignment horizontal="center" vertical="center" wrapText="1"/>
    </xf>
    <xf numFmtId="1" fontId="46" fillId="10" borderId="45" xfId="0" applyNumberFormat="1" applyFont="1" applyFill="1" applyBorder="1" applyAlignment="1">
      <alignment horizontal="center" vertical="center" wrapText="1"/>
    </xf>
    <xf numFmtId="0" fontId="40" fillId="0" borderId="2" xfId="0" applyFont="1" applyBorder="1" applyAlignment="1">
      <alignment horizontal="center" vertical="center"/>
    </xf>
    <xf numFmtId="0" fontId="40" fillId="0" borderId="2" xfId="0" applyFont="1" applyBorder="1" applyAlignment="1">
      <alignment vertical="center"/>
    </xf>
    <xf numFmtId="44" fontId="40" fillId="0" borderId="2" xfId="2" applyFont="1" applyFill="1" applyBorder="1" applyAlignment="1">
      <alignment horizontal="center" vertical="center"/>
    </xf>
    <xf numFmtId="44" fontId="40" fillId="2" borderId="2" xfId="2" applyFont="1" applyFill="1" applyBorder="1" applyAlignment="1">
      <alignment horizontal="center" vertical="center"/>
    </xf>
    <xf numFmtId="1" fontId="40" fillId="2" borderId="2" xfId="2" applyNumberFormat="1" applyFont="1" applyFill="1" applyBorder="1" applyAlignment="1">
      <alignment horizontal="center" vertical="center"/>
    </xf>
    <xf numFmtId="1" fontId="40" fillId="2" borderId="2" xfId="8" quotePrefix="1" applyNumberFormat="1" applyFont="1" applyFill="1" applyBorder="1" applyAlignment="1">
      <alignment horizontal="center" vertical="center" wrapText="1"/>
    </xf>
    <xf numFmtId="0" fontId="40" fillId="2" borderId="2" xfId="0" applyFont="1" applyFill="1" applyBorder="1" applyAlignment="1">
      <alignment horizontal="center" vertical="center"/>
    </xf>
    <xf numFmtId="0" fontId="40" fillId="0" borderId="2" xfId="0" applyFont="1" applyBorder="1" applyAlignment="1">
      <alignment horizontal="left" vertical="center"/>
    </xf>
    <xf numFmtId="1" fontId="46" fillId="14" borderId="45" xfId="0" applyNumberFormat="1" applyFont="1" applyFill="1" applyBorder="1" applyAlignment="1">
      <alignment horizontal="center" vertical="center" wrapText="1"/>
    </xf>
    <xf numFmtId="1" fontId="40" fillId="2" borderId="2" xfId="0" applyNumberFormat="1" applyFont="1" applyFill="1" applyBorder="1" applyAlignment="1">
      <alignment horizontal="center" vertical="center"/>
    </xf>
    <xf numFmtId="0" fontId="40" fillId="2" borderId="2" xfId="0" applyFont="1" applyFill="1" applyBorder="1" applyAlignment="1">
      <alignment vertical="center"/>
    </xf>
    <xf numFmtId="0" fontId="40" fillId="2" borderId="2" xfId="0" applyFont="1" applyFill="1" applyBorder="1" applyAlignment="1">
      <alignment horizontal="left" vertical="center"/>
    </xf>
    <xf numFmtId="1" fontId="40" fillId="2" borderId="0" xfId="0" applyNumberFormat="1" applyFont="1" applyFill="1" applyAlignment="1">
      <alignment vertical="center"/>
    </xf>
    <xf numFmtId="1" fontId="40" fillId="2" borderId="0" xfId="0" applyNumberFormat="1" applyFont="1" applyFill="1" applyAlignment="1">
      <alignment horizontal="center" vertical="center"/>
    </xf>
    <xf numFmtId="1" fontId="40" fillId="0" borderId="0" xfId="0" applyNumberFormat="1" applyFont="1" applyAlignment="1">
      <alignment horizontal="center" vertical="center"/>
    </xf>
    <xf numFmtId="1" fontId="52" fillId="4" borderId="0" xfId="0" applyNumberFormat="1" applyFont="1" applyFill="1" applyAlignment="1">
      <alignment vertical="center"/>
    </xf>
    <xf numFmtId="1" fontId="53" fillId="4" borderId="0" xfId="0" applyNumberFormat="1" applyFont="1" applyFill="1" applyAlignment="1">
      <alignment horizontal="right" vertical="center"/>
    </xf>
    <xf numFmtId="1" fontId="52" fillId="4" borderId="0" xfId="0" applyNumberFormat="1" applyFont="1" applyFill="1" applyAlignment="1">
      <alignment horizontal="center" vertical="center"/>
    </xf>
    <xf numFmtId="0" fontId="54" fillId="4" borderId="0" xfId="0" applyFont="1" applyFill="1"/>
    <xf numFmtId="1" fontId="46" fillId="0" borderId="0" xfId="0" applyNumberFormat="1" applyFont="1" applyAlignment="1">
      <alignment vertical="center"/>
    </xf>
    <xf numFmtId="1" fontId="40" fillId="0" borderId="0" xfId="0" applyNumberFormat="1" applyFont="1" applyAlignment="1">
      <alignment vertical="center"/>
    </xf>
    <xf numFmtId="0" fontId="40" fillId="0" borderId="0" xfId="5" applyFont="1" applyAlignment="1">
      <alignment horizontal="center" vertical="center"/>
    </xf>
    <xf numFmtId="0" fontId="40" fillId="0" borderId="0" xfId="0" applyFont="1" applyAlignment="1">
      <alignment vertical="center"/>
    </xf>
    <xf numFmtId="0" fontId="23" fillId="0" borderId="0" xfId="0" applyFont="1"/>
    <xf numFmtId="0" fontId="47" fillId="3" borderId="1" xfId="0" applyFont="1" applyFill="1" applyBorder="1" applyAlignment="1">
      <alignment horizontal="center" vertical="center"/>
    </xf>
    <xf numFmtId="0" fontId="40" fillId="0" borderId="2" xfId="0" applyFont="1" applyBorder="1" applyAlignment="1">
      <alignment horizontal="center"/>
    </xf>
    <xf numFmtId="0" fontId="46" fillId="10" borderId="10" xfId="0" applyFont="1" applyFill="1" applyBorder="1" applyAlignment="1">
      <alignment horizontal="left" vertical="center"/>
    </xf>
    <xf numFmtId="0" fontId="46" fillId="10" borderId="10" xfId="0" applyFont="1" applyFill="1" applyBorder="1" applyAlignment="1">
      <alignment horizontal="center" vertical="center"/>
    </xf>
    <xf numFmtId="0" fontId="40" fillId="0" borderId="2" xfId="0" applyFont="1" applyBorder="1" applyAlignment="1">
      <alignment horizontal="left"/>
    </xf>
    <xf numFmtId="0" fontId="40" fillId="0" borderId="2" xfId="0" applyFont="1" applyBorder="1" applyAlignment="1">
      <alignment horizontal="center" wrapText="1"/>
    </xf>
    <xf numFmtId="0" fontId="40" fillId="0" borderId="2" xfId="0" applyFont="1" applyBorder="1" applyAlignment="1">
      <alignment horizontal="left" indent="2"/>
    </xf>
    <xf numFmtId="0" fontId="40" fillId="0" borderId="2" xfId="0" applyFont="1" applyBorder="1" applyAlignment="1">
      <alignment wrapText="1"/>
    </xf>
    <xf numFmtId="0" fontId="40" fillId="0" borderId="3" xfId="0" applyFont="1" applyBorder="1"/>
    <xf numFmtId="0" fontId="40" fillId="0" borderId="46" xfId="0" applyFont="1" applyBorder="1" applyAlignment="1">
      <alignment horizontal="center" wrapText="1"/>
    </xf>
    <xf numFmtId="0" fontId="40" fillId="0" borderId="2" xfId="0" applyFont="1" applyBorder="1" applyAlignment="1">
      <alignment horizontal="center" vertical="center" wrapText="1"/>
    </xf>
    <xf numFmtId="0" fontId="40" fillId="2" borderId="2" xfId="0" applyFont="1" applyFill="1" applyBorder="1" applyAlignment="1">
      <alignment wrapText="1"/>
    </xf>
    <xf numFmtId="0" fontId="40" fillId="0" borderId="10" xfId="0" applyFont="1" applyBorder="1"/>
    <xf numFmtId="0" fontId="40" fillId="0" borderId="10" xfId="0" applyFont="1" applyBorder="1" applyAlignment="1">
      <alignment horizontal="center" wrapText="1"/>
    </xf>
    <xf numFmtId="0" fontId="40" fillId="2" borderId="2" xfId="0" applyFont="1" applyFill="1" applyBorder="1" applyAlignment="1">
      <alignment vertical="center" wrapText="1"/>
    </xf>
    <xf numFmtId="0" fontId="40" fillId="2" borderId="0" xfId="0" applyFont="1" applyFill="1"/>
    <xf numFmtId="0" fontId="40" fillId="2" borderId="0" xfId="0" applyFont="1" applyFill="1" applyAlignment="1">
      <alignment horizontal="center" vertical="top" wrapText="1"/>
    </xf>
    <xf numFmtId="0" fontId="57" fillId="0" borderId="0" xfId="0" applyFont="1"/>
    <xf numFmtId="0" fontId="13" fillId="6" borderId="40" xfId="0" applyFont="1" applyFill="1" applyBorder="1" applyAlignment="1">
      <alignment horizontal="left"/>
    </xf>
    <xf numFmtId="0" fontId="13" fillId="6" borderId="0" xfId="0" applyFont="1" applyFill="1" applyAlignment="1">
      <alignment horizontal="left"/>
    </xf>
    <xf numFmtId="0" fontId="13" fillId="6" borderId="25" xfId="0" applyFont="1" applyFill="1" applyBorder="1" applyAlignment="1">
      <alignment horizontal="left"/>
    </xf>
    <xf numFmtId="0" fontId="13" fillId="6" borderId="41" xfId="0" applyFont="1" applyFill="1" applyBorder="1" applyAlignment="1">
      <alignment horizontal="left"/>
    </xf>
    <xf numFmtId="49" fontId="18" fillId="0" borderId="15" xfId="0" applyNumberFormat="1" applyFont="1" applyBorder="1" applyAlignment="1">
      <alignment horizontal="center" vertical="center" wrapText="1"/>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0" fontId="13" fillId="6" borderId="38" xfId="0" applyFont="1" applyFill="1" applyBorder="1" applyAlignment="1">
      <alignment horizontal="left"/>
    </xf>
    <xf numFmtId="0" fontId="13" fillId="6" borderId="39" xfId="0" applyFont="1" applyFill="1" applyBorder="1" applyAlignment="1">
      <alignment horizontal="left"/>
    </xf>
    <xf numFmtId="49" fontId="11" fillId="6" borderId="0" xfId="5" applyNumberFormat="1" applyFont="1" applyFill="1" applyAlignment="1">
      <alignment horizontal="left"/>
    </xf>
    <xf numFmtId="49" fontId="18" fillId="0" borderId="12"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49" fontId="18" fillId="0" borderId="19"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18" fillId="0" borderId="20"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21" xfId="0" applyNumberFormat="1" applyFont="1" applyBorder="1" applyAlignment="1">
      <alignment horizontal="center" vertical="center" wrapText="1"/>
    </xf>
    <xf numFmtId="0" fontId="31" fillId="2" borderId="0" xfId="0" applyFont="1" applyFill="1" applyAlignment="1">
      <alignment horizontal="left" vertical="top" wrapText="1"/>
    </xf>
    <xf numFmtId="0" fontId="39" fillId="0" borderId="0" xfId="5" applyFont="1" applyAlignment="1">
      <alignment horizontal="center" wrapText="1"/>
    </xf>
    <xf numFmtId="0" fontId="29" fillId="0" borderId="0" xfId="0" applyFont="1" applyAlignment="1">
      <alignment horizontal="left" wrapText="1"/>
    </xf>
    <xf numFmtId="0" fontId="43" fillId="0" borderId="0" xfId="0" applyFont="1" applyAlignment="1">
      <alignment horizontal="left"/>
    </xf>
    <xf numFmtId="0" fontId="6" fillId="0" borderId="2" xfId="0" applyFont="1" applyBorder="1" applyAlignment="1">
      <alignment horizontal="left"/>
    </xf>
    <xf numFmtId="0" fontId="48" fillId="0" borderId="0" xfId="5" applyFont="1" applyAlignment="1">
      <alignment horizontal="center" wrapText="1"/>
    </xf>
    <xf numFmtId="0" fontId="40" fillId="2" borderId="0" xfId="0" applyFont="1" applyFill="1" applyAlignment="1">
      <alignment horizontal="left" vertical="top"/>
    </xf>
    <xf numFmtId="0" fontId="22" fillId="2" borderId="0" xfId="0" applyFont="1" applyFill="1" applyAlignment="1">
      <alignment horizontal="left" vertical="top"/>
    </xf>
    <xf numFmtId="0" fontId="46" fillId="2" borderId="45" xfId="0" applyFont="1" applyFill="1" applyBorder="1" applyAlignment="1">
      <alignment horizontal="left"/>
    </xf>
    <xf numFmtId="0" fontId="46" fillId="2" borderId="3" xfId="0" applyFont="1" applyFill="1" applyBorder="1" applyAlignment="1">
      <alignment horizontal="center" vertical="center"/>
    </xf>
    <xf numFmtId="0" fontId="40" fillId="0" borderId="6" xfId="0" applyFont="1" applyBorder="1" applyAlignment="1">
      <alignment horizontal="center" vertical="center"/>
    </xf>
    <xf numFmtId="0" fontId="40" fillId="0" borderId="46" xfId="0" applyFont="1" applyBorder="1" applyAlignment="1">
      <alignment horizontal="center" vertical="center"/>
    </xf>
    <xf numFmtId="0" fontId="40" fillId="2" borderId="47" xfId="0" applyFont="1" applyFill="1" applyBorder="1" applyAlignment="1">
      <alignment horizontal="center"/>
    </xf>
    <xf numFmtId="0" fontId="46" fillId="2" borderId="0" xfId="0" applyFont="1" applyFill="1" applyAlignment="1">
      <alignment horizontal="left"/>
    </xf>
    <xf numFmtId="0" fontId="40" fillId="2" borderId="0" xfId="0" applyFont="1" applyFill="1" applyAlignment="1">
      <alignment horizontal="left" vertical="top" wrapText="1"/>
    </xf>
    <xf numFmtId="0" fontId="44" fillId="13" borderId="3" xfId="0" applyFont="1" applyFill="1" applyBorder="1" applyAlignment="1">
      <alignment horizontal="left" vertical="center" wrapText="1"/>
    </xf>
    <xf numFmtId="0" fontId="44" fillId="13" borderId="6" xfId="0" applyFont="1" applyFill="1" applyBorder="1" applyAlignment="1">
      <alignment horizontal="left" vertical="center" wrapText="1"/>
    </xf>
    <xf numFmtId="0" fontId="44" fillId="3" borderId="49" xfId="0" applyFont="1" applyFill="1" applyBorder="1" applyAlignment="1">
      <alignment horizontal="center" vertical="center" wrapText="1"/>
    </xf>
    <xf numFmtId="0" fontId="44" fillId="3" borderId="51" xfId="0" applyFont="1" applyFill="1" applyBorder="1" applyAlignment="1">
      <alignment horizontal="center" vertical="center" wrapText="1"/>
    </xf>
    <xf numFmtId="14" fontId="30" fillId="0" borderId="0" xfId="0" applyNumberFormat="1" applyFont="1" applyAlignment="1">
      <alignment horizontal="left" vertical="center"/>
    </xf>
    <xf numFmtId="0" fontId="44" fillId="3" borderId="47" xfId="0" applyFont="1" applyFill="1" applyBorder="1" applyAlignment="1">
      <alignment horizontal="center" vertical="center"/>
    </xf>
    <xf numFmtId="0" fontId="44" fillId="3" borderId="45" xfId="0" applyFont="1" applyFill="1" applyBorder="1" applyAlignment="1">
      <alignment horizontal="center" vertical="center"/>
    </xf>
    <xf numFmtId="0" fontId="44" fillId="3" borderId="47" xfId="0" applyFont="1" applyFill="1" applyBorder="1" applyAlignment="1">
      <alignment horizontal="center" vertical="center" wrapText="1"/>
    </xf>
    <xf numFmtId="0" fontId="44" fillId="3" borderId="45" xfId="0" applyFont="1" applyFill="1" applyBorder="1" applyAlignment="1">
      <alignment horizontal="center" vertical="center" wrapText="1"/>
    </xf>
    <xf numFmtId="1" fontId="40" fillId="0" borderId="0" xfId="0" applyNumberFormat="1" applyFont="1" applyAlignment="1">
      <alignment horizontal="left" vertical="center" wrapText="1"/>
    </xf>
    <xf numFmtId="1" fontId="40" fillId="0" borderId="0" xfId="0" applyNumberFormat="1" applyFont="1" applyAlignment="1">
      <alignment horizontal="left" vertical="center"/>
    </xf>
    <xf numFmtId="0" fontId="48" fillId="0" borderId="0" xfId="5" applyFont="1" applyAlignment="1">
      <alignment horizontal="center" vertical="center" wrapText="1"/>
    </xf>
    <xf numFmtId="1" fontId="55" fillId="0" borderId="0" xfId="0" applyNumberFormat="1" applyFont="1" applyAlignment="1">
      <alignment horizontal="left" vertical="center"/>
    </xf>
    <xf numFmtId="0" fontId="46" fillId="0" borderId="45" xfId="0" applyFont="1" applyBorder="1" applyAlignment="1">
      <alignment horizontal="left" vertical="center"/>
    </xf>
    <xf numFmtId="0" fontId="46" fillId="0" borderId="35" xfId="0" applyFont="1" applyBorder="1" applyAlignment="1">
      <alignment horizontal="center" vertical="center"/>
    </xf>
    <xf numFmtId="0" fontId="46" fillId="10" borderId="3" xfId="0" applyFont="1" applyFill="1" applyBorder="1" applyAlignment="1">
      <alignment horizontal="left" vertical="center" wrapText="1"/>
    </xf>
    <xf numFmtId="0" fontId="46" fillId="10" borderId="6" xfId="0" applyFont="1" applyFill="1" applyBorder="1" applyAlignment="1">
      <alignment horizontal="left" vertical="center" wrapText="1"/>
    </xf>
    <xf numFmtId="1" fontId="46" fillId="14" borderId="3" xfId="0" applyNumberFormat="1" applyFont="1" applyFill="1" applyBorder="1" applyAlignment="1">
      <alignment horizontal="left" vertical="center" wrapText="1"/>
    </xf>
    <xf numFmtId="1" fontId="46" fillId="14" borderId="6" xfId="0" applyNumberFormat="1" applyFont="1" applyFill="1" applyBorder="1" applyAlignment="1">
      <alignment horizontal="left" vertical="center" wrapText="1"/>
    </xf>
    <xf numFmtId="0" fontId="40" fillId="2" borderId="0" xfId="0" applyFont="1" applyFill="1" applyAlignment="1">
      <alignment horizontal="left" vertical="center" wrapText="1"/>
    </xf>
    <xf numFmtId="0" fontId="56" fillId="0" borderId="0" xfId="5" applyFont="1" applyAlignment="1">
      <alignment horizontal="center"/>
    </xf>
    <xf numFmtId="49" fontId="49" fillId="0" borderId="0" xfId="0" applyNumberFormat="1" applyFont="1" applyAlignment="1">
      <alignment horizontal="left"/>
    </xf>
    <xf numFmtId="0" fontId="46" fillId="0" borderId="0" xfId="0" applyFont="1" applyAlignment="1">
      <alignment horizontal="left"/>
    </xf>
    <xf numFmtId="14" fontId="46" fillId="2" borderId="0" xfId="0" applyNumberFormat="1" applyFont="1" applyFill="1" applyAlignment="1">
      <alignment horizontal="left"/>
    </xf>
    <xf numFmtId="14" fontId="46" fillId="2" borderId="45" xfId="0" applyNumberFormat="1" applyFont="1" applyFill="1" applyBorder="1" applyAlignment="1">
      <alignment horizontal="left"/>
    </xf>
    <xf numFmtId="49" fontId="12" fillId="0" borderId="0" xfId="5" applyNumberFormat="1" applyFont="1" applyAlignment="1"/>
    <xf numFmtId="0" fontId="18" fillId="9" borderId="0" xfId="0" applyFont="1" applyFill="1" applyAlignment="1"/>
    <xf numFmtId="0" fontId="18" fillId="9" borderId="33" xfId="0" applyFont="1" applyFill="1" applyBorder="1" applyAlignment="1"/>
  </cellXfs>
  <cellStyles count="9">
    <cellStyle name="Comma 2" xfId="1" xr:uid="{00000000-0005-0000-0000-000000000000}"/>
    <cellStyle name="Currency" xfId="2" builtinId="4"/>
    <cellStyle name="Currency 2" xfId="3" xr:uid="{00000000-0005-0000-0000-000002000000}"/>
    <cellStyle name="Normal" xfId="0" builtinId="0"/>
    <cellStyle name="Normal 2" xfId="5" xr:uid="{00000000-0005-0000-0000-000004000000}"/>
    <cellStyle name="Normal_Peloton Project Budget # 11 - 07.06.05" xfId="6" xr:uid="{859770EC-3E69-4601-BD47-7F3BA903BC3E}"/>
    <cellStyle name="Percent 2" xfId="4" xr:uid="{00000000-0005-0000-0000-000006000000}"/>
    <cellStyle name="Percent 2 2" xfId="8" xr:uid="{BFE13AE4-C85D-4857-A079-227283BB1B9C}"/>
    <cellStyle name="Percent 3" xfId="7" xr:uid="{9AB0B934-2C38-4FFE-A648-2A25E64B338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cummingcorporation.sharepoint.com/sites/HawaiiPMTeamSite/Shared%20Documents/1.%20Projects/Hawaii%20Convention%20Center/17-01249/56.%20Parking%20Lot%20Floor%20Sealing/B.%20Preconstruction%20-%20Contractor/1.%20Request%20For%20Proposal/1.1.%20Appendices/Appendix%20D%20-%20HCC%20Parking%20Floor%20Sealing%20Rate%20Card.xlsx" TargetMode="External"/><Relationship Id="rId2" Type="http://schemas.microsoft.com/office/2019/04/relationships/externalLinkLongPath" Target="/sites/HawaiiPMTeamSite/Shared%20Documents/1.%20Projects/Hawaii%20Convention%20Center/17-01249/56.%20Parking%20Lot%20Floor%20Sealing/B.%20Preconstruction%20-%20Contractor/1.%20Request%20For%20Proposal/1.1.%20Appendices/Appendix%20D%20-%20HCC%20Parking%20Floor%20Sealing%20Rate%20Card.xlsx?D8F7B86E" TargetMode="External"/><Relationship Id="rId1" Type="http://schemas.openxmlformats.org/officeDocument/2006/relationships/externalLinkPath" Target="file:///\\D8F7B86E\Appendix%20D%20-%20HCC%20Parking%20Floor%20Sealing%20Rate%20C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 - Design and Pre-Con Fee"/>
      <sheetName val="A1 - Construction Cost Summary"/>
      <sheetName val="B - Precon Svs &amp; Gen. Cond "/>
      <sheetName val="C - Design Services Rates"/>
      <sheetName val="C1 - Pre and Construction Rates"/>
      <sheetName val="D-Design Staff Allocation"/>
      <sheetName val="D1 - PreCon and Con Staff "/>
      <sheetName val="E - Resp. Matrix"/>
    </sheetNames>
    <sheetDataSet>
      <sheetData sheetId="0"/>
      <sheetData sheetId="1"/>
      <sheetData sheetId="2">
        <row r="11">
          <cell r="G11">
            <v>0</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B192C-053F-47CF-9089-B1E5EC71DFF3}">
  <sheetPr>
    <pageSetUpPr fitToPage="1"/>
  </sheetPr>
  <dimension ref="A1:L44"/>
  <sheetViews>
    <sheetView zoomScale="85" zoomScaleNormal="85" zoomScaleSheetLayoutView="55" workbookViewId="0">
      <selection activeCell="A3" sqref="A3:K3"/>
    </sheetView>
  </sheetViews>
  <sheetFormatPr defaultRowHeight="12.75"/>
  <cols>
    <col min="1" max="1" width="83.85546875" customWidth="1"/>
    <col min="2" max="2" width="17.7109375" customWidth="1"/>
    <col min="3" max="3" width="19.140625" customWidth="1"/>
    <col min="4" max="6" width="17.7109375" customWidth="1"/>
    <col min="7" max="7" width="15.85546875" bestFit="1" customWidth="1"/>
    <col min="8" max="8" width="17.28515625" bestFit="1" customWidth="1"/>
    <col min="9" max="9" width="25.42578125" bestFit="1" customWidth="1"/>
    <col min="10" max="10" width="25.85546875" bestFit="1" customWidth="1"/>
    <col min="11" max="11" width="17.28515625" bestFit="1" customWidth="1"/>
  </cols>
  <sheetData>
    <row r="1" spans="1:12" s="79" customFormat="1" ht="25.5">
      <c r="A1" s="339" t="s">
        <v>0</v>
      </c>
      <c r="B1" s="339"/>
      <c r="C1" s="339"/>
      <c r="D1" s="339"/>
      <c r="E1" s="339"/>
      <c r="F1" s="339"/>
      <c r="G1" s="339"/>
      <c r="H1" s="339"/>
      <c r="I1" s="339"/>
      <c r="J1" s="339"/>
      <c r="K1" s="339"/>
      <c r="L1" s="78"/>
    </row>
    <row r="2" spans="1:12" s="79" customFormat="1" ht="19.149999999999999" customHeight="1">
      <c r="A2" s="388" t="s">
        <v>1</v>
      </c>
      <c r="B2" s="388"/>
      <c r="C2" s="388"/>
      <c r="D2" s="388"/>
      <c r="E2" s="388"/>
      <c r="F2" s="388"/>
      <c r="G2" s="388"/>
      <c r="H2" s="388"/>
      <c r="I2" s="388"/>
      <c r="J2" s="388"/>
      <c r="K2" s="388"/>
      <c r="L2" s="81"/>
    </row>
    <row r="3" spans="1:12" s="79" customFormat="1" ht="21" customHeight="1">
      <c r="A3" s="388" t="s">
        <v>2</v>
      </c>
      <c r="B3" s="388"/>
      <c r="C3" s="388"/>
      <c r="D3" s="388"/>
      <c r="E3" s="388"/>
      <c r="F3" s="388"/>
      <c r="G3" s="388"/>
      <c r="H3" s="388"/>
      <c r="I3" s="388"/>
      <c r="J3" s="388"/>
      <c r="K3" s="388"/>
      <c r="L3" s="81"/>
    </row>
    <row r="4" spans="1:12" s="79" customFormat="1" ht="24.6" customHeight="1">
      <c r="A4" s="82"/>
      <c r="B4" s="82"/>
      <c r="C4" s="82"/>
      <c r="D4" s="82"/>
      <c r="E4" s="82"/>
      <c r="F4" s="82"/>
      <c r="G4" s="82"/>
      <c r="H4" s="82"/>
      <c r="I4" s="82"/>
      <c r="J4" s="82"/>
      <c r="K4" s="82"/>
      <c r="L4" s="81"/>
    </row>
    <row r="5" spans="1:12" s="79" customFormat="1" ht="25.5">
      <c r="A5" s="80" t="s">
        <v>3</v>
      </c>
      <c r="B5" s="80"/>
      <c r="C5" s="80"/>
      <c r="D5" s="80"/>
      <c r="E5" s="80"/>
      <c r="F5" s="80"/>
      <c r="G5" s="80"/>
      <c r="H5" s="80"/>
      <c r="I5" s="80"/>
      <c r="J5" s="80"/>
      <c r="K5" s="80"/>
      <c r="L5" s="81"/>
    </row>
    <row r="6" spans="1:12" s="85" customFormat="1" ht="31.5" customHeight="1" thickBot="1">
      <c r="A6" s="83" t="s">
        <v>4</v>
      </c>
      <c r="B6"/>
      <c r="C6"/>
      <c r="D6"/>
      <c r="E6"/>
      <c r="F6"/>
      <c r="G6" s="80"/>
      <c r="H6" s="84"/>
      <c r="I6" s="84"/>
      <c r="J6" s="84"/>
      <c r="K6" s="84"/>
      <c r="L6" s="81"/>
    </row>
    <row r="7" spans="1:12" s="87" customFormat="1" ht="78" customHeight="1">
      <c r="A7" s="340" t="s">
        <v>5</v>
      </c>
      <c r="B7" s="340" t="s">
        <v>6</v>
      </c>
      <c r="C7" s="342" t="s">
        <v>7</v>
      </c>
      <c r="D7" s="342" t="s">
        <v>8</v>
      </c>
      <c r="E7" s="342" t="s">
        <v>9</v>
      </c>
      <c r="F7" s="344" t="s">
        <v>10</v>
      </c>
      <c r="G7" s="346"/>
      <c r="H7" s="334" t="s">
        <v>11</v>
      </c>
      <c r="I7" s="335"/>
      <c r="J7" s="335"/>
      <c r="K7" s="336"/>
      <c r="L7" s="86"/>
    </row>
    <row r="8" spans="1:12" s="87" customFormat="1" ht="15.75" thickBot="1">
      <c r="A8" s="341"/>
      <c r="B8" s="341"/>
      <c r="C8" s="343"/>
      <c r="D8" s="343"/>
      <c r="E8" s="343"/>
      <c r="F8" s="345"/>
      <c r="G8" s="347"/>
      <c r="H8" s="88" t="s">
        <v>12</v>
      </c>
      <c r="I8" s="88" t="s">
        <v>13</v>
      </c>
      <c r="J8" s="88" t="s">
        <v>14</v>
      </c>
      <c r="K8" s="88" t="s">
        <v>15</v>
      </c>
      <c r="L8" s="86"/>
    </row>
    <row r="9" spans="1:12" s="98" customFormat="1" ht="15">
      <c r="A9" s="89" t="s">
        <v>16</v>
      </c>
      <c r="B9" s="90"/>
      <c r="C9" s="91"/>
      <c r="D9" s="91"/>
      <c r="E9" s="92"/>
      <c r="F9" s="93">
        <f>SUM(B9:E9)</f>
        <v>0</v>
      </c>
      <c r="G9" s="94"/>
      <c r="H9" s="95"/>
      <c r="I9" s="95"/>
      <c r="J9" s="96"/>
      <c r="K9" s="97">
        <f>H9*J9</f>
        <v>0</v>
      </c>
    </row>
    <row r="10" spans="1:12" s="98" customFormat="1" ht="15">
      <c r="A10" s="89" t="s">
        <v>17</v>
      </c>
      <c r="B10" s="90"/>
      <c r="C10" s="91"/>
      <c r="D10" s="91"/>
      <c r="E10" s="92"/>
      <c r="F10" s="93">
        <f>SUM(B10:E10)</f>
        <v>0</v>
      </c>
      <c r="G10" s="94"/>
      <c r="H10" s="95"/>
      <c r="I10" s="95"/>
      <c r="J10" s="96"/>
      <c r="K10" s="97">
        <f>H10*J10</f>
        <v>0</v>
      </c>
    </row>
    <row r="11" spans="1:12" s="98" customFormat="1" ht="15">
      <c r="A11" s="99" t="s">
        <v>18</v>
      </c>
      <c r="B11" s="90"/>
      <c r="C11" s="91"/>
      <c r="D11" s="91"/>
      <c r="E11" s="92"/>
      <c r="F11" s="93">
        <f t="shared" ref="F11:F19" si="0">SUM(B11:E11)</f>
        <v>0</v>
      </c>
      <c r="G11" s="94"/>
      <c r="H11" s="95"/>
      <c r="I11" s="95"/>
      <c r="J11" s="96"/>
      <c r="K11" s="97">
        <f>H11*J11</f>
        <v>0</v>
      </c>
    </row>
    <row r="12" spans="1:12" s="98" customFormat="1" ht="15">
      <c r="A12" s="89" t="s">
        <v>19</v>
      </c>
      <c r="B12" s="90"/>
      <c r="C12" s="91"/>
      <c r="D12" s="91"/>
      <c r="E12" s="92"/>
      <c r="F12" s="93">
        <f t="shared" si="0"/>
        <v>0</v>
      </c>
      <c r="G12" s="94"/>
      <c r="H12" s="95"/>
      <c r="I12" s="95"/>
      <c r="J12" s="96"/>
      <c r="K12" s="97">
        <f t="shared" ref="K12:K19" si="1">H12*J12</f>
        <v>0</v>
      </c>
    </row>
    <row r="13" spans="1:12" s="98" customFormat="1" ht="15">
      <c r="A13" s="89" t="s">
        <v>20</v>
      </c>
      <c r="B13" s="90"/>
      <c r="C13" s="91"/>
      <c r="D13" s="91"/>
      <c r="E13" s="92"/>
      <c r="F13" s="93">
        <f t="shared" si="0"/>
        <v>0</v>
      </c>
      <c r="G13" s="94"/>
      <c r="H13" s="95"/>
      <c r="I13" s="95"/>
      <c r="J13" s="96"/>
      <c r="K13" s="97">
        <f t="shared" si="1"/>
        <v>0</v>
      </c>
    </row>
    <row r="14" spans="1:12" s="98" customFormat="1" ht="15">
      <c r="A14" s="100" t="s">
        <v>21</v>
      </c>
      <c r="B14" s="90"/>
      <c r="C14" s="91"/>
      <c r="D14" s="91"/>
      <c r="E14" s="92"/>
      <c r="F14" s="93">
        <f t="shared" si="0"/>
        <v>0</v>
      </c>
      <c r="G14" s="94"/>
      <c r="H14" s="95"/>
      <c r="I14" s="95"/>
      <c r="J14" s="96"/>
      <c r="K14" s="97">
        <f t="shared" si="1"/>
        <v>0</v>
      </c>
    </row>
    <row r="15" spans="1:12" s="98" customFormat="1" ht="15">
      <c r="A15" s="101" t="s">
        <v>22</v>
      </c>
      <c r="B15" s="90"/>
      <c r="C15" s="91"/>
      <c r="D15" s="91"/>
      <c r="E15" s="92"/>
      <c r="F15" s="93">
        <f t="shared" si="0"/>
        <v>0</v>
      </c>
      <c r="G15" s="94"/>
      <c r="H15" s="95"/>
      <c r="I15" s="95"/>
      <c r="J15" s="96"/>
      <c r="K15" s="97">
        <f t="shared" si="1"/>
        <v>0</v>
      </c>
    </row>
    <row r="16" spans="1:12" s="98" customFormat="1" ht="15">
      <c r="A16" s="101" t="s">
        <v>23</v>
      </c>
      <c r="B16" s="90"/>
      <c r="C16" s="91"/>
      <c r="D16" s="91"/>
      <c r="E16" s="92"/>
      <c r="F16" s="93">
        <f t="shared" si="0"/>
        <v>0</v>
      </c>
      <c r="G16" s="94"/>
      <c r="H16" s="95"/>
      <c r="I16" s="95"/>
      <c r="J16" s="96"/>
      <c r="K16" s="97">
        <f t="shared" si="1"/>
        <v>0</v>
      </c>
    </row>
    <row r="17" spans="1:12" s="98" customFormat="1" ht="15">
      <c r="A17" s="101" t="s">
        <v>24</v>
      </c>
      <c r="B17" s="90"/>
      <c r="C17" s="91"/>
      <c r="D17" s="91"/>
      <c r="E17" s="92"/>
      <c r="F17" s="93">
        <f t="shared" si="0"/>
        <v>0</v>
      </c>
      <c r="G17" s="94"/>
      <c r="H17" s="95"/>
      <c r="I17" s="95"/>
      <c r="J17" s="96"/>
      <c r="K17" s="97">
        <f t="shared" si="1"/>
        <v>0</v>
      </c>
    </row>
    <row r="18" spans="1:12" s="98" customFormat="1" ht="15">
      <c r="A18" s="102" t="s">
        <v>25</v>
      </c>
      <c r="B18" s="90"/>
      <c r="C18" s="91"/>
      <c r="D18" s="91"/>
      <c r="E18" s="92"/>
      <c r="F18" s="93">
        <f t="shared" si="0"/>
        <v>0</v>
      </c>
      <c r="G18" s="94"/>
      <c r="H18" s="95"/>
      <c r="I18" s="95"/>
      <c r="J18" s="96"/>
      <c r="K18" s="97">
        <f t="shared" si="1"/>
        <v>0</v>
      </c>
    </row>
    <row r="19" spans="1:12" s="98" customFormat="1" ht="15">
      <c r="A19" s="102" t="s">
        <v>26</v>
      </c>
      <c r="B19" s="90"/>
      <c r="C19" s="91"/>
      <c r="D19" s="91"/>
      <c r="E19" s="92"/>
      <c r="F19" s="93">
        <f t="shared" si="0"/>
        <v>0</v>
      </c>
      <c r="G19" s="94"/>
      <c r="H19" s="95"/>
      <c r="I19" s="95"/>
      <c r="J19" s="96"/>
      <c r="K19" s="97">
        <f t="shared" si="1"/>
        <v>0</v>
      </c>
    </row>
    <row r="20" spans="1:12" s="98" customFormat="1" ht="15.75" thickBot="1">
      <c r="A20" s="103" t="s">
        <v>27</v>
      </c>
      <c r="B20" s="104">
        <f>SUM(B9:B19)</f>
        <v>0</v>
      </c>
      <c r="C20" s="104">
        <f t="shared" ref="C20:E20" si="2">SUM(C9:C19)</f>
        <v>0</v>
      </c>
      <c r="D20" s="104">
        <f t="shared" si="2"/>
        <v>0</v>
      </c>
      <c r="E20" s="104">
        <f t="shared" si="2"/>
        <v>0</v>
      </c>
      <c r="F20" s="105">
        <f>SUM(F9:F19)</f>
        <v>0</v>
      </c>
      <c r="G20" s="94"/>
      <c r="H20" s="106"/>
      <c r="I20" s="106"/>
      <c r="J20" s="106"/>
      <c r="K20" s="107">
        <f>SUM(K9:K19)</f>
        <v>0</v>
      </c>
    </row>
    <row r="21" spans="1:12" s="98" customFormat="1" ht="15.75" thickBot="1">
      <c r="A21" s="108" t="s">
        <v>28</v>
      </c>
      <c r="B21" s="109"/>
      <c r="C21" s="110"/>
      <c r="D21" s="110"/>
      <c r="E21" s="110"/>
      <c r="F21" s="111"/>
      <c r="G21" s="94"/>
      <c r="H21" s="94"/>
      <c r="I21" s="94"/>
      <c r="J21" s="94"/>
      <c r="K21" s="94"/>
    </row>
    <row r="22" spans="1:12" s="98" customFormat="1" ht="15.75" thickBot="1">
      <c r="A22" s="112"/>
      <c r="B22" s="110"/>
      <c r="C22" s="110"/>
      <c r="D22" s="110"/>
      <c r="E22" s="110"/>
      <c r="F22" s="111"/>
      <c r="G22" s="94"/>
      <c r="H22" s="389" t="s">
        <v>29</v>
      </c>
      <c r="I22" s="389"/>
      <c r="J22" s="390"/>
      <c r="K22" s="113">
        <f>K20</f>
        <v>0</v>
      </c>
    </row>
    <row r="23" spans="1:12" s="98" customFormat="1" ht="15">
      <c r="A23" s="114" t="s">
        <v>30</v>
      </c>
      <c r="B23" s="115"/>
      <c r="C23" s="115"/>
      <c r="D23" s="115"/>
      <c r="E23" s="115"/>
      <c r="F23" s="116">
        <f>'[1]B - Precon Svs &amp; Gen. Cond '!G11</f>
        <v>0</v>
      </c>
      <c r="G23" s="94"/>
    </row>
    <row r="24" spans="1:12" s="98" customFormat="1" ht="15">
      <c r="A24" s="117" t="s">
        <v>31</v>
      </c>
      <c r="G24" s="94"/>
    </row>
    <row r="25" spans="1:12" s="118" customFormat="1" ht="15.75" thickBot="1">
      <c r="B25" s="98"/>
      <c r="C25" s="98"/>
      <c r="D25" s="98"/>
      <c r="E25" s="98"/>
      <c r="F25" s="98"/>
      <c r="G25" s="94"/>
      <c r="L25" s="98"/>
    </row>
    <row r="26" spans="1:12" s="118" customFormat="1" ht="15.75" thickBot="1">
      <c r="A26" s="119" t="s">
        <v>32</v>
      </c>
      <c r="B26" s="120">
        <f>+F20+K22</f>
        <v>0</v>
      </c>
      <c r="C26" s="121"/>
      <c r="D26" s="121"/>
      <c r="E26" s="121"/>
      <c r="F26" s="98"/>
      <c r="G26" s="94"/>
      <c r="L26" s="98"/>
    </row>
    <row r="27" spans="1:12" s="98" customFormat="1" ht="15">
      <c r="A27" s="94"/>
      <c r="B27" s="94"/>
      <c r="C27" s="94"/>
      <c r="D27" s="94"/>
      <c r="E27" s="94"/>
      <c r="F27" s="122"/>
      <c r="G27" s="83"/>
      <c r="H27" s="83"/>
      <c r="I27" s="83"/>
      <c r="J27" s="94"/>
      <c r="K27" s="94"/>
    </row>
    <row r="28" spans="1:12" s="98" customFormat="1" ht="15">
      <c r="A28" s="94"/>
      <c r="B28" s="94"/>
      <c r="C28" s="94"/>
      <c r="D28" s="94"/>
      <c r="E28" s="94"/>
      <c r="F28" s="122"/>
      <c r="G28" s="83"/>
      <c r="H28" s="83"/>
      <c r="I28" s="83"/>
      <c r="J28" s="94"/>
      <c r="K28" s="94"/>
    </row>
    <row r="29" spans="1:12" s="98" customFormat="1" ht="15">
      <c r="A29" s="94"/>
      <c r="B29" s="94"/>
      <c r="C29" s="94"/>
      <c r="D29" s="94"/>
      <c r="E29" s="94"/>
      <c r="F29" s="122"/>
      <c r="G29" s="83"/>
      <c r="H29" s="83"/>
      <c r="I29" s="83"/>
      <c r="J29" s="94"/>
      <c r="K29" s="94"/>
    </row>
    <row r="30" spans="1:12" s="98" customFormat="1" ht="15">
      <c r="A30" s="94"/>
      <c r="B30" s="94"/>
      <c r="C30" s="94"/>
      <c r="D30" s="94"/>
      <c r="E30" s="94"/>
      <c r="F30" s="122"/>
      <c r="G30" s="83"/>
      <c r="H30" s="83"/>
      <c r="I30" s="83"/>
      <c r="J30" s="94"/>
      <c r="K30" s="94"/>
    </row>
    <row r="31" spans="1:12" ht="15">
      <c r="A31" s="123" t="s">
        <v>33</v>
      </c>
      <c r="B31" s="124"/>
      <c r="C31" s="124"/>
      <c r="D31" s="124"/>
      <c r="E31" s="124"/>
      <c r="F31" s="124"/>
      <c r="G31" s="83"/>
      <c r="H31" s="83"/>
      <c r="I31" s="83"/>
      <c r="J31" s="94"/>
      <c r="K31" s="94"/>
    </row>
    <row r="32" spans="1:12" ht="15">
      <c r="A32" s="337" t="s">
        <v>34</v>
      </c>
      <c r="B32" s="338"/>
      <c r="C32" s="338"/>
      <c r="D32" s="338"/>
      <c r="E32" s="338"/>
      <c r="F32" s="338"/>
      <c r="G32" s="83"/>
      <c r="H32" s="83"/>
      <c r="I32" s="83"/>
      <c r="J32" s="94"/>
      <c r="K32" s="94"/>
    </row>
    <row r="33" spans="1:12" ht="15">
      <c r="A33" s="330" t="s">
        <v>35</v>
      </c>
      <c r="B33" s="331"/>
      <c r="C33" s="331"/>
      <c r="D33" s="331"/>
      <c r="E33" s="331"/>
      <c r="F33" s="331"/>
      <c r="G33" s="83"/>
      <c r="H33" s="83"/>
      <c r="I33" s="83"/>
      <c r="J33" s="94"/>
      <c r="K33" s="94"/>
    </row>
    <row r="34" spans="1:12" ht="15">
      <c r="A34" s="330" t="s">
        <v>36</v>
      </c>
      <c r="B34" s="331"/>
      <c r="C34" s="331"/>
      <c r="D34" s="331"/>
      <c r="E34" s="331"/>
      <c r="F34" s="331"/>
      <c r="G34" s="83"/>
      <c r="H34" s="83"/>
      <c r="I34" s="83"/>
      <c r="J34" s="94"/>
      <c r="K34" s="94"/>
    </row>
    <row r="35" spans="1:12" ht="15">
      <c r="A35" s="330" t="s">
        <v>37</v>
      </c>
      <c r="B35" s="331"/>
      <c r="C35" s="331"/>
      <c r="D35" s="331"/>
      <c r="E35" s="331"/>
      <c r="F35" s="331"/>
      <c r="G35" s="83"/>
      <c r="H35" s="83"/>
      <c r="I35" s="83"/>
      <c r="J35" s="94"/>
      <c r="K35" s="94"/>
    </row>
    <row r="36" spans="1:12" ht="15">
      <c r="A36" s="330" t="s">
        <v>38</v>
      </c>
      <c r="B36" s="331"/>
      <c r="C36" s="331"/>
      <c r="D36" s="331"/>
      <c r="E36" s="331"/>
      <c r="F36" s="331"/>
      <c r="G36" s="83"/>
      <c r="H36" s="83"/>
      <c r="I36" s="83"/>
      <c r="J36" s="94"/>
      <c r="K36" s="94"/>
    </row>
    <row r="37" spans="1:12" ht="15">
      <c r="A37" s="330" t="s">
        <v>39</v>
      </c>
      <c r="B37" s="331"/>
      <c r="C37" s="331"/>
      <c r="D37" s="331"/>
      <c r="E37" s="331"/>
      <c r="F37" s="331"/>
      <c r="G37" s="83"/>
      <c r="H37" s="83"/>
      <c r="I37" s="83"/>
      <c r="J37" s="94"/>
      <c r="K37" s="125"/>
    </row>
    <row r="38" spans="1:12" ht="15">
      <c r="A38" s="330" t="s">
        <v>40</v>
      </c>
      <c r="B38" s="331"/>
      <c r="C38" s="331"/>
      <c r="D38" s="331"/>
      <c r="E38" s="331"/>
      <c r="F38" s="331"/>
      <c r="G38" s="83"/>
      <c r="H38" s="83"/>
      <c r="I38" s="83"/>
      <c r="J38" s="94"/>
      <c r="K38" s="125"/>
    </row>
    <row r="39" spans="1:12" ht="15">
      <c r="A39" s="330" t="s">
        <v>41</v>
      </c>
      <c r="B39" s="331"/>
      <c r="C39" s="331"/>
      <c r="D39" s="331"/>
      <c r="E39" s="331"/>
      <c r="F39" s="331"/>
      <c r="G39" s="126"/>
      <c r="H39" s="94"/>
      <c r="I39" s="127"/>
      <c r="J39" s="94"/>
      <c r="K39" s="94"/>
    </row>
    <row r="40" spans="1:12" ht="15">
      <c r="A40" s="330" t="s">
        <v>42</v>
      </c>
      <c r="B40" s="331"/>
      <c r="C40" s="331"/>
      <c r="D40" s="331"/>
      <c r="E40" s="331"/>
      <c r="F40" s="331"/>
      <c r="G40" s="94"/>
      <c r="H40" s="94"/>
      <c r="I40" s="127"/>
      <c r="J40" s="94"/>
      <c r="K40" s="94"/>
      <c r="L40" s="128"/>
    </row>
    <row r="41" spans="1:12" ht="15">
      <c r="A41" s="330" t="s">
        <v>43</v>
      </c>
      <c r="B41" s="331"/>
      <c r="C41" s="331"/>
      <c r="D41" s="331"/>
      <c r="E41" s="331"/>
      <c r="F41" s="331"/>
      <c r="G41" s="111"/>
      <c r="H41" s="111"/>
      <c r="I41" s="127"/>
      <c r="J41" s="94"/>
      <c r="K41" s="94"/>
      <c r="L41" s="128"/>
    </row>
    <row r="42" spans="1:12" ht="15">
      <c r="A42" s="330" t="s">
        <v>44</v>
      </c>
      <c r="B42" s="331"/>
      <c r="C42" s="331"/>
      <c r="D42" s="331"/>
      <c r="E42" s="331"/>
      <c r="F42" s="331"/>
      <c r="G42" s="94"/>
      <c r="H42" s="94"/>
      <c r="I42" s="94"/>
      <c r="J42" s="94"/>
      <c r="K42" s="94"/>
      <c r="L42" s="128"/>
    </row>
    <row r="43" spans="1:12" ht="15">
      <c r="A43" s="332" t="s">
        <v>45</v>
      </c>
      <c r="B43" s="333"/>
      <c r="C43" s="333"/>
      <c r="D43" s="333"/>
      <c r="E43" s="333"/>
      <c r="F43" s="333"/>
      <c r="G43" s="126"/>
      <c r="H43" s="126"/>
      <c r="I43" s="126"/>
      <c r="J43" s="125"/>
      <c r="K43" s="125"/>
    </row>
    <row r="44" spans="1:12">
      <c r="A44" s="125"/>
      <c r="B44" s="125"/>
      <c r="C44" s="125"/>
      <c r="D44" s="125"/>
      <c r="E44" s="125"/>
      <c r="F44" s="125"/>
      <c r="G44" s="125"/>
      <c r="H44" s="125"/>
      <c r="I44" s="125"/>
      <c r="J44" s="125"/>
      <c r="K44" s="125"/>
    </row>
  </sheetData>
  <mergeCells count="24">
    <mergeCell ref="A35:F35"/>
    <mergeCell ref="A1:K1"/>
    <mergeCell ref="A2:K2"/>
    <mergeCell ref="A3:K3"/>
    <mergeCell ref="A7:A8"/>
    <mergeCell ref="B7:B8"/>
    <mergeCell ref="C7:C8"/>
    <mergeCell ref="D7:D8"/>
    <mergeCell ref="E7:E8"/>
    <mergeCell ref="F7:F8"/>
    <mergeCell ref="G7:G8"/>
    <mergeCell ref="H7:K7"/>
    <mergeCell ref="H22:J22"/>
    <mergeCell ref="A32:F32"/>
    <mergeCell ref="A33:F33"/>
    <mergeCell ref="A34:F34"/>
    <mergeCell ref="A42:F42"/>
    <mergeCell ref="A43:F43"/>
    <mergeCell ref="A36:F36"/>
    <mergeCell ref="A37:F37"/>
    <mergeCell ref="A38:F38"/>
    <mergeCell ref="A39:F39"/>
    <mergeCell ref="A40:F40"/>
    <mergeCell ref="A41:F41"/>
  </mergeCells>
  <pageMargins left="0.7" right="0.7" top="0.75" bottom="0.75" header="0.3" footer="0.3"/>
  <pageSetup scale="43" fitToHeight="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60"/>
  <sheetViews>
    <sheetView view="pageBreakPreview" zoomScaleNormal="100" zoomScaleSheetLayoutView="100" workbookViewId="0">
      <selection activeCell="A3" sqref="A3"/>
    </sheetView>
  </sheetViews>
  <sheetFormatPr defaultColWidth="9.140625" defaultRowHeight="15"/>
  <cols>
    <col min="1" max="1" width="10.7109375" style="28" customWidth="1"/>
    <col min="2" max="2" width="83.28515625" style="28" customWidth="1"/>
    <col min="3" max="3" width="9.140625" style="28" customWidth="1"/>
    <col min="4" max="4" width="3" style="28" customWidth="1"/>
    <col min="5" max="5" width="38.28515625" style="28" customWidth="1"/>
    <col min="6" max="6" width="16.85546875" style="28" bestFit="1" customWidth="1"/>
    <col min="7" max="16384" width="9.140625" style="2"/>
  </cols>
  <sheetData>
    <row r="1" spans="1:6" s="75" customFormat="1" ht="15.75" customHeight="1">
      <c r="A1" s="72" t="s">
        <v>46</v>
      </c>
      <c r="B1" s="73"/>
      <c r="C1" s="73"/>
      <c r="D1" s="73"/>
      <c r="E1" s="74"/>
      <c r="F1" s="74"/>
    </row>
    <row r="2" spans="1:6" s="75" customFormat="1" ht="15.75" customHeight="1">
      <c r="A2" s="72" t="s">
        <v>47</v>
      </c>
      <c r="B2" s="73"/>
      <c r="C2" s="73"/>
      <c r="D2" s="73"/>
      <c r="E2" s="74"/>
      <c r="F2" s="74"/>
    </row>
    <row r="3" spans="1:6" s="75" customFormat="1" ht="15.75" customHeight="1">
      <c r="A3" s="72" t="s">
        <v>2</v>
      </c>
      <c r="B3" s="73"/>
      <c r="C3" s="73"/>
      <c r="D3" s="73"/>
      <c r="E3" s="74"/>
      <c r="F3" s="74"/>
    </row>
    <row r="4" spans="1:6" s="56" customFormat="1" ht="15.75" customHeight="1">
      <c r="A4" s="44"/>
      <c r="B4" s="44"/>
      <c r="C4" s="44"/>
      <c r="D4" s="44"/>
      <c r="E4" s="44"/>
      <c r="F4" s="44"/>
    </row>
    <row r="5" spans="1:6" ht="45.75" customHeight="1">
      <c r="A5" s="47" t="s">
        <v>48</v>
      </c>
      <c r="B5" s="47"/>
      <c r="C5" s="45"/>
      <c r="D5" s="45"/>
      <c r="E5" s="65" t="s">
        <v>10</v>
      </c>
      <c r="F5" s="47"/>
    </row>
    <row r="6" spans="1:6" s="1" customFormat="1" ht="49.9" customHeight="1">
      <c r="A6" s="5" t="s">
        <v>49</v>
      </c>
      <c r="B6" s="6" t="s">
        <v>50</v>
      </c>
      <c r="C6" s="7"/>
      <c r="D6" s="46"/>
      <c r="E6" s="8"/>
      <c r="F6" s="9" t="s">
        <v>51</v>
      </c>
    </row>
    <row r="7" spans="1:6">
      <c r="A7" s="11" t="s">
        <v>52</v>
      </c>
      <c r="B7" s="12" t="s">
        <v>53</v>
      </c>
      <c r="C7" s="12"/>
      <c r="D7" s="49"/>
      <c r="E7" s="35"/>
      <c r="F7" s="31">
        <f t="shared" ref="F7:F26" si="0">IF(E7=0,,E7/$E$40)</f>
        <v>0</v>
      </c>
    </row>
    <row r="8" spans="1:6">
      <c r="A8" s="11" t="s">
        <v>54</v>
      </c>
      <c r="B8" s="12" t="s">
        <v>55</v>
      </c>
      <c r="C8" s="12"/>
      <c r="D8" s="49"/>
      <c r="E8" s="35"/>
      <c r="F8" s="31">
        <f t="shared" si="0"/>
        <v>0</v>
      </c>
    </row>
    <row r="9" spans="1:6">
      <c r="A9" s="11" t="s">
        <v>56</v>
      </c>
      <c r="B9" s="16" t="s">
        <v>57</v>
      </c>
      <c r="C9" s="16"/>
      <c r="D9" s="50"/>
      <c r="E9" s="35"/>
      <c r="F9" s="31">
        <f t="shared" si="0"/>
        <v>0</v>
      </c>
    </row>
    <row r="10" spans="1:6">
      <c r="A10" s="11" t="s">
        <v>58</v>
      </c>
      <c r="B10" s="16" t="s">
        <v>59</v>
      </c>
      <c r="C10" s="16"/>
      <c r="D10" s="50"/>
      <c r="E10" s="35"/>
      <c r="F10" s="31">
        <f t="shared" si="0"/>
        <v>0</v>
      </c>
    </row>
    <row r="11" spans="1:6">
      <c r="A11" s="11" t="s">
        <v>60</v>
      </c>
      <c r="B11" s="16" t="s">
        <v>61</v>
      </c>
      <c r="C11" s="16"/>
      <c r="D11" s="50"/>
      <c r="E11" s="35"/>
      <c r="F11" s="31">
        <f t="shared" si="0"/>
        <v>0</v>
      </c>
    </row>
    <row r="12" spans="1:6">
      <c r="A12" s="11" t="s">
        <v>62</v>
      </c>
      <c r="B12" s="16" t="s">
        <v>63</v>
      </c>
      <c r="C12" s="16"/>
      <c r="D12" s="50"/>
      <c r="E12" s="35"/>
      <c r="F12" s="31">
        <f t="shared" si="0"/>
        <v>0</v>
      </c>
    </row>
    <row r="13" spans="1:6">
      <c r="A13" s="11" t="s">
        <v>64</v>
      </c>
      <c r="B13" s="16" t="s">
        <v>65</v>
      </c>
      <c r="C13" s="16"/>
      <c r="D13" s="50"/>
      <c r="E13" s="35"/>
      <c r="F13" s="31">
        <f t="shared" si="0"/>
        <v>0</v>
      </c>
    </row>
    <row r="14" spans="1:6">
      <c r="A14" s="11" t="s">
        <v>66</v>
      </c>
      <c r="B14" s="16" t="s">
        <v>67</v>
      </c>
      <c r="C14" s="16"/>
      <c r="D14" s="50"/>
      <c r="E14" s="35"/>
      <c r="F14" s="31">
        <f t="shared" si="0"/>
        <v>0</v>
      </c>
    </row>
    <row r="15" spans="1:6">
      <c r="A15" s="11" t="s">
        <v>68</v>
      </c>
      <c r="B15" s="16" t="s">
        <v>69</v>
      </c>
      <c r="C15" s="16"/>
      <c r="D15" s="50"/>
      <c r="E15" s="35"/>
      <c r="F15" s="31">
        <f t="shared" si="0"/>
        <v>0</v>
      </c>
    </row>
    <row r="16" spans="1:6">
      <c r="A16" s="11" t="s">
        <v>70</v>
      </c>
      <c r="B16" s="16" t="s">
        <v>71</v>
      </c>
      <c r="C16" s="16"/>
      <c r="D16" s="50"/>
      <c r="E16" s="35"/>
      <c r="F16" s="31">
        <f t="shared" si="0"/>
        <v>0</v>
      </c>
    </row>
    <row r="17" spans="1:6">
      <c r="A17" s="11" t="s">
        <v>72</v>
      </c>
      <c r="B17" s="16" t="s">
        <v>73</v>
      </c>
      <c r="C17" s="16"/>
      <c r="D17" s="50"/>
      <c r="E17" s="35"/>
      <c r="F17" s="31">
        <f t="shared" si="0"/>
        <v>0</v>
      </c>
    </row>
    <row r="18" spans="1:6">
      <c r="A18" s="11" t="s">
        <v>74</v>
      </c>
      <c r="B18" s="16" t="s">
        <v>75</v>
      </c>
      <c r="C18" s="16"/>
      <c r="D18" s="50"/>
      <c r="E18" s="35"/>
      <c r="F18" s="31">
        <f t="shared" si="0"/>
        <v>0</v>
      </c>
    </row>
    <row r="19" spans="1:6">
      <c r="A19" s="11" t="s">
        <v>76</v>
      </c>
      <c r="B19" s="16" t="s">
        <v>77</v>
      </c>
      <c r="C19" s="16"/>
      <c r="D19" s="50"/>
      <c r="E19" s="35"/>
      <c r="F19" s="31">
        <f t="shared" si="0"/>
        <v>0</v>
      </c>
    </row>
    <row r="20" spans="1:6">
      <c r="A20" s="11" t="s">
        <v>78</v>
      </c>
      <c r="B20" s="16" t="s">
        <v>79</v>
      </c>
      <c r="C20" s="16"/>
      <c r="D20" s="50"/>
      <c r="E20" s="35"/>
      <c r="F20" s="31">
        <f t="shared" si="0"/>
        <v>0</v>
      </c>
    </row>
    <row r="21" spans="1:6">
      <c r="A21" s="11" t="s">
        <v>80</v>
      </c>
      <c r="B21" s="16" t="s">
        <v>81</v>
      </c>
      <c r="C21" s="16"/>
      <c r="D21" s="50"/>
      <c r="E21" s="35"/>
      <c r="F21" s="31">
        <f t="shared" si="0"/>
        <v>0</v>
      </c>
    </row>
    <row r="22" spans="1:6">
      <c r="A22" s="11" t="s">
        <v>82</v>
      </c>
      <c r="B22" s="16" t="s">
        <v>83</v>
      </c>
      <c r="C22" s="16"/>
      <c r="D22" s="50"/>
      <c r="E22" s="35"/>
      <c r="F22" s="31">
        <f t="shared" si="0"/>
        <v>0</v>
      </c>
    </row>
    <row r="23" spans="1:6">
      <c r="A23" s="11" t="s">
        <v>84</v>
      </c>
      <c r="B23" s="16" t="s">
        <v>85</v>
      </c>
      <c r="C23" s="16"/>
      <c r="D23" s="50"/>
      <c r="E23" s="35"/>
      <c r="F23" s="31">
        <f t="shared" si="0"/>
        <v>0</v>
      </c>
    </row>
    <row r="24" spans="1:6">
      <c r="A24" s="11" t="s">
        <v>86</v>
      </c>
      <c r="B24" s="16" t="s">
        <v>87</v>
      </c>
      <c r="C24" s="16"/>
      <c r="D24" s="50"/>
      <c r="E24" s="35"/>
      <c r="F24" s="31">
        <f t="shared" si="0"/>
        <v>0</v>
      </c>
    </row>
    <row r="25" spans="1:6">
      <c r="A25" s="11" t="s">
        <v>88</v>
      </c>
      <c r="B25" s="16" t="s">
        <v>89</v>
      </c>
      <c r="C25" s="16"/>
      <c r="D25" s="50"/>
      <c r="E25" s="35"/>
      <c r="F25" s="31">
        <f t="shared" si="0"/>
        <v>0</v>
      </c>
    </row>
    <row r="26" spans="1:6">
      <c r="A26" s="10"/>
      <c r="B26" s="10" t="s">
        <v>90</v>
      </c>
      <c r="C26" s="10"/>
      <c r="D26" s="48"/>
      <c r="E26" s="10">
        <f>SUM(E8:E25)</f>
        <v>0</v>
      </c>
      <c r="F26" s="10">
        <f t="shared" si="0"/>
        <v>0</v>
      </c>
    </row>
    <row r="27" spans="1:6">
      <c r="A27" s="11"/>
      <c r="B27" s="16"/>
      <c r="C27" s="16"/>
      <c r="D27" s="50"/>
      <c r="E27" s="34"/>
      <c r="F27" s="34"/>
    </row>
    <row r="28" spans="1:6" s="3" customFormat="1" ht="18" customHeight="1">
      <c r="A28" s="17"/>
      <c r="B28" s="22" t="s">
        <v>91</v>
      </c>
      <c r="C28" s="22"/>
      <c r="D28" s="53"/>
      <c r="E28" s="19">
        <f>E29</f>
        <v>0</v>
      </c>
      <c r="F28" s="20">
        <f>IF(E28=0,,E28/$E$40)</f>
        <v>0</v>
      </c>
    </row>
    <row r="29" spans="1:6">
      <c r="A29" s="11"/>
      <c r="B29" s="21" t="s">
        <v>92</v>
      </c>
      <c r="C29" s="23">
        <v>0</v>
      </c>
      <c r="D29" s="54"/>
      <c r="E29" s="35"/>
      <c r="F29" s="15">
        <f>IF(E29=0,,E29/$E$40)</f>
        <v>0</v>
      </c>
    </row>
    <row r="30" spans="1:6">
      <c r="A30" s="11"/>
      <c r="B30" s="21"/>
      <c r="C30" s="21"/>
      <c r="D30" s="52"/>
      <c r="E30" s="21"/>
      <c r="F30" s="14"/>
    </row>
    <row r="31" spans="1:6">
      <c r="A31" s="11"/>
      <c r="B31" s="24" t="s">
        <v>93</v>
      </c>
      <c r="C31" s="24"/>
      <c r="D31" s="55"/>
      <c r="E31" s="25">
        <f>SUM(E28,E26)</f>
        <v>0</v>
      </c>
      <c r="F31" s="26">
        <f>IF(E31=0,,E31/$E$40)</f>
        <v>0</v>
      </c>
    </row>
    <row r="32" spans="1:6">
      <c r="A32" s="11"/>
      <c r="B32" s="21"/>
      <c r="C32" s="21"/>
      <c r="D32" s="52"/>
      <c r="E32" s="21"/>
      <c r="F32" s="14" t="s">
        <v>94</v>
      </c>
    </row>
    <row r="33" spans="1:6" s="3" customFormat="1" ht="18" customHeight="1">
      <c r="A33" s="17"/>
      <c r="B33" s="18" t="s">
        <v>95</v>
      </c>
      <c r="C33" s="18"/>
      <c r="D33" s="51"/>
      <c r="E33" s="19">
        <f>SUM(E34:E37)</f>
        <v>0</v>
      </c>
      <c r="F33" s="20">
        <f>IF(E33=0,,E33/$E$40)</f>
        <v>0</v>
      </c>
    </row>
    <row r="34" spans="1:6" ht="15" customHeight="1">
      <c r="A34" s="11"/>
      <c r="B34" s="21" t="s">
        <v>96</v>
      </c>
      <c r="C34" s="36">
        <v>0</v>
      </c>
      <c r="D34" s="54"/>
      <c r="E34" s="35"/>
      <c r="F34" s="15">
        <f>IF(E34=0,,E34/$E$40)</f>
        <v>0</v>
      </c>
    </row>
    <row r="35" spans="1:6">
      <c r="A35" s="11"/>
      <c r="B35" s="21" t="s">
        <v>97</v>
      </c>
      <c r="C35" s="23">
        <v>0</v>
      </c>
      <c r="D35" s="54"/>
      <c r="E35" s="35"/>
      <c r="F35" s="15">
        <f>IF(E35=0,,E35/$E$40)</f>
        <v>0</v>
      </c>
    </row>
    <row r="36" spans="1:6">
      <c r="A36" s="11"/>
      <c r="B36" s="21" t="s">
        <v>98</v>
      </c>
      <c r="C36" s="23">
        <v>0</v>
      </c>
      <c r="D36" s="54"/>
      <c r="E36" s="35"/>
      <c r="F36" s="15">
        <f>IF(E36=0,,E36/$E$40)</f>
        <v>0</v>
      </c>
    </row>
    <row r="37" spans="1:6">
      <c r="A37" s="11"/>
      <c r="B37" s="21" t="s">
        <v>99</v>
      </c>
      <c r="C37" s="23">
        <v>0</v>
      </c>
      <c r="D37" s="54"/>
      <c r="E37" s="35"/>
      <c r="F37" s="15">
        <f>IF(E37=0,,E37/$E$40)</f>
        <v>0</v>
      </c>
    </row>
    <row r="38" spans="1:6" s="33" customFormat="1">
      <c r="A38" s="29"/>
      <c r="B38" s="30" t="s">
        <v>100</v>
      </c>
      <c r="C38" s="32">
        <v>0</v>
      </c>
      <c r="D38" s="54"/>
      <c r="E38" s="13"/>
      <c r="F38" s="13"/>
    </row>
    <row r="39" spans="1:6">
      <c r="A39" s="11"/>
      <c r="B39" s="21" t="s">
        <v>101</v>
      </c>
      <c r="C39" s="21"/>
      <c r="D39" s="54"/>
      <c r="E39" s="14"/>
      <c r="F39" s="15">
        <f>IF(E39=0,,E39/$E$40)</f>
        <v>0</v>
      </c>
    </row>
    <row r="40" spans="1:6">
      <c r="A40" s="11"/>
      <c r="B40" s="24" t="s">
        <v>102</v>
      </c>
      <c r="C40" s="24"/>
      <c r="D40" s="54"/>
      <c r="E40" s="25">
        <f>SUM(E33,E31)</f>
        <v>0</v>
      </c>
      <c r="F40" s="26">
        <f>IF(E40=0,,E40/$E$40)</f>
        <v>0</v>
      </c>
    </row>
    <row r="41" spans="1:6">
      <c r="A41" s="37"/>
      <c r="B41" s="37"/>
      <c r="C41" s="37"/>
      <c r="D41" s="54"/>
      <c r="E41" s="37"/>
      <c r="F41" s="37"/>
    </row>
    <row r="42" spans="1:6" s="3" customFormat="1" ht="31.9" customHeight="1">
      <c r="A42" s="57"/>
      <c r="B42" s="58" t="s">
        <v>103</v>
      </c>
      <c r="C42" s="68" t="s">
        <v>104</v>
      </c>
      <c r="D42" s="54"/>
      <c r="E42" s="76" t="s">
        <v>105</v>
      </c>
      <c r="F42" s="59"/>
    </row>
    <row r="43" spans="1:6" s="3" customFormat="1" ht="34.15" customHeight="1">
      <c r="A43" s="11" t="s">
        <v>106</v>
      </c>
      <c r="B43" s="61" t="s">
        <v>107</v>
      </c>
      <c r="C43" s="61" t="s">
        <v>108</v>
      </c>
      <c r="D43" s="54"/>
      <c r="E43" s="77"/>
      <c r="F43" s="62"/>
    </row>
    <row r="44" spans="1:6" s="3" customFormat="1" ht="34.15" customHeight="1">
      <c r="A44" s="11" t="s">
        <v>109</v>
      </c>
      <c r="B44" s="61" t="s">
        <v>110</v>
      </c>
      <c r="C44" s="61" t="s">
        <v>111</v>
      </c>
      <c r="D44" s="54"/>
      <c r="E44" s="77"/>
      <c r="F44" s="62"/>
    </row>
    <row r="45" spans="1:6" s="3" customFormat="1" ht="34.15" customHeight="1">
      <c r="A45" s="11" t="s">
        <v>112</v>
      </c>
      <c r="B45" s="61" t="s">
        <v>113</v>
      </c>
      <c r="C45" s="61" t="s">
        <v>111</v>
      </c>
      <c r="D45" s="54"/>
      <c r="E45" s="77"/>
      <c r="F45" s="62"/>
    </row>
    <row r="46" spans="1:6" s="3" customFormat="1" ht="33.6" customHeight="1">
      <c r="A46" s="11" t="s">
        <v>114</v>
      </c>
      <c r="B46" s="63" t="s">
        <v>115</v>
      </c>
      <c r="C46" s="63" t="s">
        <v>108</v>
      </c>
      <c r="D46" s="54"/>
      <c r="E46" s="77"/>
      <c r="F46" s="62"/>
    </row>
    <row r="47" spans="1:6" ht="31.9" customHeight="1">
      <c r="A47" s="11" t="s">
        <v>116</v>
      </c>
      <c r="B47" s="63" t="s">
        <v>117</v>
      </c>
      <c r="C47" s="64" t="s">
        <v>108</v>
      </c>
      <c r="D47" s="54"/>
      <c r="E47" s="35"/>
      <c r="F47" s="62"/>
    </row>
    <row r="48" spans="1:6" ht="33.4" customHeight="1">
      <c r="A48" s="11"/>
      <c r="B48" s="63"/>
      <c r="C48" s="64"/>
      <c r="D48" s="54"/>
      <c r="E48" s="35"/>
      <c r="F48" s="62"/>
    </row>
    <row r="49" spans="1:6" ht="33.4" customHeight="1">
      <c r="A49" s="11"/>
      <c r="B49" s="66"/>
      <c r="C49" s="64"/>
      <c r="D49" s="54"/>
      <c r="E49" s="35"/>
      <c r="F49" s="62"/>
    </row>
    <row r="50" spans="1:6" ht="33.4" customHeight="1">
      <c r="A50" s="67"/>
      <c r="B50" s="67"/>
      <c r="C50" s="67"/>
      <c r="D50" s="67"/>
      <c r="E50" s="67"/>
      <c r="F50" s="67"/>
    </row>
    <row r="51" spans="1:6" ht="33.4" customHeight="1">
      <c r="A51" s="67"/>
      <c r="B51" s="67"/>
      <c r="C51" s="67"/>
      <c r="D51" s="67"/>
      <c r="E51" s="67"/>
      <c r="F51" s="67"/>
    </row>
    <row r="52" spans="1:6">
      <c r="A52" s="60" t="s">
        <v>118</v>
      </c>
      <c r="B52" s="4"/>
      <c r="C52" s="4"/>
      <c r="D52" s="54"/>
      <c r="E52" s="4"/>
      <c r="F52" s="62"/>
    </row>
    <row r="53" spans="1:6">
      <c r="A53" s="27">
        <v>1</v>
      </c>
      <c r="B53" s="69" t="s">
        <v>119</v>
      </c>
      <c r="C53" s="16"/>
      <c r="D53" s="54"/>
      <c r="E53" s="16"/>
      <c r="F53" s="62"/>
    </row>
    <row r="54" spans="1:6">
      <c r="A54" s="27">
        <v>2</v>
      </c>
      <c r="B54" s="70" t="s">
        <v>120</v>
      </c>
      <c r="C54" s="42"/>
      <c r="D54" s="54"/>
      <c r="E54" s="42"/>
      <c r="F54" s="62"/>
    </row>
    <row r="55" spans="1:6" ht="15" customHeight="1">
      <c r="A55" s="27">
        <v>3</v>
      </c>
      <c r="B55" s="71" t="s">
        <v>121</v>
      </c>
      <c r="C55" s="40"/>
      <c r="D55" s="54"/>
      <c r="E55" s="40"/>
      <c r="F55" s="62"/>
    </row>
    <row r="56" spans="1:6" ht="15" customHeight="1">
      <c r="A56" s="27">
        <v>4</v>
      </c>
      <c r="B56" s="71" t="s">
        <v>122</v>
      </c>
      <c r="C56" s="41"/>
      <c r="D56" s="54"/>
      <c r="E56" s="41"/>
      <c r="F56" s="62"/>
    </row>
    <row r="57" spans="1:6" ht="15" customHeight="1">
      <c r="A57" s="27">
        <v>5</v>
      </c>
      <c r="B57" s="71" t="s">
        <v>123</v>
      </c>
      <c r="C57" s="41"/>
      <c r="D57" s="54"/>
      <c r="E57" s="41"/>
      <c r="F57" s="62"/>
    </row>
    <row r="58" spans="1:6" ht="15" customHeight="1">
      <c r="A58" s="38">
        <v>6</v>
      </c>
      <c r="B58" s="71" t="s">
        <v>124</v>
      </c>
      <c r="C58" s="39"/>
      <c r="D58" s="54"/>
      <c r="E58" s="39"/>
      <c r="F58" s="62"/>
    </row>
    <row r="59" spans="1:6" customFormat="1" ht="19.5" customHeight="1">
      <c r="A59" s="43"/>
      <c r="B59" s="43"/>
      <c r="C59" s="43"/>
      <c r="D59" s="54"/>
      <c r="E59" s="43"/>
      <c r="F59" s="62"/>
    </row>
    <row r="60" spans="1:6" customFormat="1">
      <c r="A60" s="28"/>
      <c r="B60" s="28"/>
      <c r="C60" s="28"/>
      <c r="D60" s="54"/>
      <c r="E60" s="28"/>
      <c r="F60" s="28"/>
    </row>
  </sheetData>
  <phoneticPr fontId="0" type="noConversion"/>
  <printOptions horizontalCentered="1"/>
  <pageMargins left="0.25" right="0.25" top="0.5" bottom="0.25" header="0.3" footer="0.3"/>
  <pageSetup scale="60" orientation="portrait" r:id="rId1"/>
  <headerFooter alignWithMargins="0">
    <oddHeader xml:space="preserve">&amp;C&amp;"Arial,Bold"&amp;14
</oddHeader>
    <oddFooter>&amp;C&amp;"Tahoma,Regular"&amp;11Page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E20ED-E496-48A1-BB9B-7704060DAA20}">
  <sheetPr>
    <pageSetUpPr fitToPage="1"/>
  </sheetPr>
  <dimension ref="A1:K172"/>
  <sheetViews>
    <sheetView tabSelected="1" view="pageBreakPreview" zoomScale="70" zoomScaleNormal="124" zoomScaleSheetLayoutView="70" workbookViewId="0">
      <selection activeCell="A3" sqref="A3"/>
    </sheetView>
  </sheetViews>
  <sheetFormatPr defaultColWidth="9.140625" defaultRowHeight="14.25"/>
  <cols>
    <col min="1" max="1" width="10.42578125" style="194" customWidth="1"/>
    <col min="2" max="2" width="99" style="194" customWidth="1"/>
    <col min="3" max="3" width="1.85546875" style="194" customWidth="1"/>
    <col min="4" max="4" width="16" style="195" customWidth="1"/>
    <col min="5" max="5" width="8.7109375" style="196" customWidth="1"/>
    <col min="6" max="6" width="15.7109375" style="194" customWidth="1"/>
    <col min="7" max="7" width="39" style="194" customWidth="1"/>
    <col min="8" max="8" width="77.42578125" style="197" customWidth="1"/>
    <col min="9" max="9" width="8.28515625" style="2" customWidth="1"/>
    <col min="10" max="16384" width="9.140625" style="2"/>
  </cols>
  <sheetData>
    <row r="1" spans="1:11" s="56" customFormat="1" ht="19.5">
      <c r="A1" s="129" t="s">
        <v>125</v>
      </c>
      <c r="B1" s="129"/>
      <c r="C1" s="129"/>
      <c r="D1" s="129"/>
      <c r="E1" s="129"/>
      <c r="F1" s="129"/>
      <c r="G1" s="129"/>
      <c r="H1" s="130"/>
    </row>
    <row r="2" spans="1:11" s="56" customFormat="1" ht="19.5">
      <c r="A2" s="129" t="s">
        <v>1</v>
      </c>
      <c r="B2" s="129"/>
      <c r="C2" s="129"/>
      <c r="D2" s="129"/>
      <c r="E2" s="129"/>
      <c r="F2" s="129"/>
      <c r="G2" s="129"/>
      <c r="H2" s="131"/>
      <c r="I2" s="132"/>
      <c r="J2" s="132"/>
      <c r="K2" s="132"/>
    </row>
    <row r="3" spans="1:11" s="56" customFormat="1" ht="19.5">
      <c r="A3" s="72" t="s">
        <v>2</v>
      </c>
      <c r="B3" s="72"/>
      <c r="C3" s="72"/>
      <c r="D3" s="72"/>
      <c r="E3" s="129"/>
      <c r="F3" s="129"/>
      <c r="G3" s="129"/>
      <c r="H3" s="131"/>
      <c r="I3" s="132"/>
      <c r="J3" s="132"/>
      <c r="K3" s="132"/>
    </row>
    <row r="4" spans="1:11" s="56" customFormat="1" ht="19.5">
      <c r="A4" s="129"/>
      <c r="B4" s="129"/>
      <c r="C4" s="129"/>
      <c r="D4" s="129"/>
      <c r="E4" s="129"/>
      <c r="F4" s="129"/>
      <c r="G4" s="129"/>
      <c r="H4" s="130"/>
    </row>
    <row r="5" spans="1:11" s="56" customFormat="1" ht="19.5">
      <c r="A5" s="133" t="s">
        <v>126</v>
      </c>
      <c r="B5" s="133"/>
      <c r="C5" s="129"/>
      <c r="D5" s="133"/>
      <c r="E5" s="133"/>
      <c r="F5" s="133"/>
      <c r="G5" s="133"/>
      <c r="H5" s="130"/>
    </row>
    <row r="6" spans="1:11" s="56" customFormat="1" ht="19.5">
      <c r="A6" s="133"/>
      <c r="B6" s="133"/>
      <c r="C6" s="129"/>
      <c r="D6" s="133"/>
      <c r="E6" s="133"/>
      <c r="F6" s="133"/>
      <c r="G6" s="133"/>
      <c r="H6" s="130"/>
    </row>
    <row r="7" spans="1:11" s="56" customFormat="1" ht="19.5">
      <c r="A7" s="133"/>
      <c r="B7" s="133"/>
      <c r="C7" s="129"/>
      <c r="D7" s="133"/>
      <c r="E7" s="133"/>
      <c r="F7" s="133"/>
      <c r="G7" s="133"/>
      <c r="H7" s="130"/>
    </row>
    <row r="8" spans="1:11" ht="42.75" customHeight="1">
      <c r="A8" s="350" t="s">
        <v>4</v>
      </c>
      <c r="B8" s="350"/>
      <c r="C8" s="129"/>
      <c r="D8"/>
      <c r="E8"/>
      <c r="F8"/>
      <c r="G8"/>
      <c r="H8" s="134"/>
    </row>
    <row r="9" spans="1:11" s="138" customFormat="1" ht="35.25" customHeight="1">
      <c r="A9" s="135" t="s">
        <v>127</v>
      </c>
      <c r="B9" s="136" t="s">
        <v>50</v>
      </c>
      <c r="C9" s="129"/>
      <c r="D9" s="135" t="s">
        <v>128</v>
      </c>
      <c r="E9" s="135" t="s">
        <v>129</v>
      </c>
      <c r="F9" s="135" t="s">
        <v>130</v>
      </c>
      <c r="G9" s="135" t="s">
        <v>131</v>
      </c>
      <c r="H9" s="137" t="s">
        <v>132</v>
      </c>
    </row>
    <row r="10" spans="1:11" s="138" customFormat="1" ht="19.5">
      <c r="A10" s="139">
        <v>1</v>
      </c>
      <c r="B10" s="140" t="s">
        <v>133</v>
      </c>
      <c r="C10" s="129"/>
      <c r="D10" s="141"/>
      <c r="E10" s="141"/>
      <c r="F10" s="141"/>
      <c r="G10" s="141"/>
      <c r="H10" s="142"/>
    </row>
    <row r="11" spans="1:11" s="3" customFormat="1" ht="19.5">
      <c r="A11" s="143">
        <v>2</v>
      </c>
      <c r="B11" s="144" t="s">
        <v>134</v>
      </c>
      <c r="C11" s="129"/>
      <c r="D11" s="145"/>
      <c r="E11" s="146"/>
      <c r="F11" s="147"/>
      <c r="G11" s="147">
        <f>SUM(G12:G34)</f>
        <v>0</v>
      </c>
      <c r="H11" s="148"/>
    </row>
    <row r="12" spans="1:11" ht="19.5">
      <c r="A12" s="149">
        <f>A11+1</f>
        <v>3</v>
      </c>
      <c r="B12" s="150" t="s">
        <v>135</v>
      </c>
      <c r="C12" s="129"/>
      <c r="D12" s="151" t="s">
        <v>136</v>
      </c>
      <c r="E12" s="152" t="s">
        <v>136</v>
      </c>
      <c r="F12" s="151" t="s">
        <v>136</v>
      </c>
      <c r="G12" s="153" t="s">
        <v>137</v>
      </c>
      <c r="H12" s="154"/>
    </row>
    <row r="13" spans="1:11" ht="19.5">
      <c r="A13" s="149">
        <f t="shared" ref="A13:A76" si="0">A12+1</f>
        <v>4</v>
      </c>
      <c r="B13" s="150" t="s">
        <v>138</v>
      </c>
      <c r="C13" s="129"/>
      <c r="D13" s="151" t="s">
        <v>136</v>
      </c>
      <c r="E13" s="152" t="s">
        <v>136</v>
      </c>
      <c r="F13" s="151" t="s">
        <v>136</v>
      </c>
      <c r="G13" s="153" t="s">
        <v>137</v>
      </c>
      <c r="H13" s="154"/>
    </row>
    <row r="14" spans="1:11" ht="19.5">
      <c r="A14" s="149">
        <f t="shared" si="0"/>
        <v>5</v>
      </c>
      <c r="B14" s="150" t="s">
        <v>139</v>
      </c>
      <c r="C14" s="129"/>
      <c r="D14" s="149"/>
      <c r="E14" s="155" t="s">
        <v>140</v>
      </c>
      <c r="F14" s="153"/>
      <c r="G14" s="153">
        <f t="shared" ref="G14:G33" si="1">D14*F14</f>
        <v>0</v>
      </c>
      <c r="H14" s="154"/>
    </row>
    <row r="15" spans="1:11" ht="19.5">
      <c r="A15" s="149">
        <f t="shared" si="0"/>
        <v>6</v>
      </c>
      <c r="B15" s="150" t="s">
        <v>141</v>
      </c>
      <c r="C15" s="129"/>
      <c r="D15" s="149"/>
      <c r="E15" s="155" t="s">
        <v>140</v>
      </c>
      <c r="F15" s="153"/>
      <c r="G15" s="153">
        <f t="shared" si="1"/>
        <v>0</v>
      </c>
      <c r="H15" s="154"/>
    </row>
    <row r="16" spans="1:11" ht="19.5">
      <c r="A16" s="149">
        <f t="shared" si="0"/>
        <v>7</v>
      </c>
      <c r="B16" s="150" t="s">
        <v>142</v>
      </c>
      <c r="C16" s="129"/>
      <c r="D16" s="149"/>
      <c r="E16" s="155" t="s">
        <v>140</v>
      </c>
      <c r="F16" s="153"/>
      <c r="G16" s="153">
        <f t="shared" si="1"/>
        <v>0</v>
      </c>
      <c r="H16" s="154"/>
    </row>
    <row r="17" spans="1:8" ht="19.5">
      <c r="A17" s="149">
        <f t="shared" si="0"/>
        <v>8</v>
      </c>
      <c r="B17" s="150" t="s">
        <v>143</v>
      </c>
      <c r="C17" s="129"/>
      <c r="D17" s="149"/>
      <c r="E17" s="155" t="s">
        <v>140</v>
      </c>
      <c r="F17" s="153"/>
      <c r="G17" s="153">
        <f t="shared" si="1"/>
        <v>0</v>
      </c>
      <c r="H17" s="154"/>
    </row>
    <row r="18" spans="1:8" ht="19.5">
      <c r="A18" s="149">
        <f t="shared" si="0"/>
        <v>9</v>
      </c>
      <c r="B18" s="150" t="s">
        <v>144</v>
      </c>
      <c r="C18" s="129"/>
      <c r="D18" s="149"/>
      <c r="E18" s="155" t="s">
        <v>140</v>
      </c>
      <c r="F18" s="153"/>
      <c r="G18" s="153">
        <f t="shared" si="1"/>
        <v>0</v>
      </c>
      <c r="H18" s="154"/>
    </row>
    <row r="19" spans="1:8" ht="19.5">
      <c r="A19" s="149">
        <f t="shared" si="0"/>
        <v>10</v>
      </c>
      <c r="B19" s="150" t="s">
        <v>145</v>
      </c>
      <c r="C19" s="129"/>
      <c r="D19" s="149"/>
      <c r="E19" s="155" t="s">
        <v>140</v>
      </c>
      <c r="F19" s="153"/>
      <c r="G19" s="153">
        <f t="shared" si="1"/>
        <v>0</v>
      </c>
      <c r="H19" s="154"/>
    </row>
    <row r="20" spans="1:8" ht="19.5">
      <c r="A20" s="149">
        <f t="shared" si="0"/>
        <v>11</v>
      </c>
      <c r="B20" s="150" t="s">
        <v>146</v>
      </c>
      <c r="C20" s="129"/>
      <c r="D20" s="149"/>
      <c r="E20" s="155" t="s">
        <v>140</v>
      </c>
      <c r="F20" s="153"/>
      <c r="G20" s="153">
        <f t="shared" si="1"/>
        <v>0</v>
      </c>
      <c r="H20" s="154"/>
    </row>
    <row r="21" spans="1:8" ht="19.5">
      <c r="A21" s="149">
        <f t="shared" si="0"/>
        <v>12</v>
      </c>
      <c r="B21" s="150" t="s">
        <v>147</v>
      </c>
      <c r="C21" s="129"/>
      <c r="D21" s="149"/>
      <c r="E21" s="155" t="s">
        <v>140</v>
      </c>
      <c r="F21" s="153"/>
      <c r="G21" s="153">
        <f t="shared" si="1"/>
        <v>0</v>
      </c>
      <c r="H21" s="154"/>
    </row>
    <row r="22" spans="1:8" ht="19.5">
      <c r="A22" s="149">
        <f t="shared" si="0"/>
        <v>13</v>
      </c>
      <c r="B22" s="156" t="s">
        <v>148</v>
      </c>
      <c r="C22" s="129"/>
      <c r="D22" s="149"/>
      <c r="E22" s="155" t="s">
        <v>140</v>
      </c>
      <c r="F22" s="153"/>
      <c r="G22" s="153">
        <f t="shared" si="1"/>
        <v>0</v>
      </c>
      <c r="H22" s="154"/>
    </row>
    <row r="23" spans="1:8" ht="19.5">
      <c r="A23" s="149">
        <f t="shared" si="0"/>
        <v>14</v>
      </c>
      <c r="B23" s="150" t="s">
        <v>149</v>
      </c>
      <c r="C23" s="129"/>
      <c r="D23" s="149"/>
      <c r="E23" s="155" t="s">
        <v>140</v>
      </c>
      <c r="F23" s="153"/>
      <c r="G23" s="153">
        <f t="shared" si="1"/>
        <v>0</v>
      </c>
      <c r="H23" s="154"/>
    </row>
    <row r="24" spans="1:8" ht="19.5">
      <c r="A24" s="149">
        <f t="shared" si="0"/>
        <v>15</v>
      </c>
      <c r="B24" s="150" t="s">
        <v>150</v>
      </c>
      <c r="C24" s="129"/>
      <c r="D24" s="149"/>
      <c r="E24" s="155" t="s">
        <v>140</v>
      </c>
      <c r="F24" s="153"/>
      <c r="G24" s="153">
        <f t="shared" si="1"/>
        <v>0</v>
      </c>
      <c r="H24" s="154"/>
    </row>
    <row r="25" spans="1:8" ht="19.5">
      <c r="A25" s="149">
        <f t="shared" si="0"/>
        <v>16</v>
      </c>
      <c r="B25" s="150" t="s">
        <v>151</v>
      </c>
      <c r="C25" s="129"/>
      <c r="D25" s="149"/>
      <c r="E25" s="155" t="s">
        <v>140</v>
      </c>
      <c r="F25" s="153"/>
      <c r="G25" s="153">
        <f t="shared" si="1"/>
        <v>0</v>
      </c>
      <c r="H25" s="154"/>
    </row>
    <row r="26" spans="1:8" ht="19.5">
      <c r="A26" s="149">
        <f t="shared" si="0"/>
        <v>17</v>
      </c>
      <c r="B26" s="150" t="s">
        <v>152</v>
      </c>
      <c r="C26" s="129"/>
      <c r="D26" s="149"/>
      <c r="E26" s="155" t="s">
        <v>140</v>
      </c>
      <c r="F26" s="153"/>
      <c r="G26" s="153">
        <f t="shared" si="1"/>
        <v>0</v>
      </c>
      <c r="H26" s="154"/>
    </row>
    <row r="27" spans="1:8" ht="19.5">
      <c r="A27" s="149">
        <f t="shared" si="0"/>
        <v>18</v>
      </c>
      <c r="B27" s="150" t="s">
        <v>153</v>
      </c>
      <c r="C27" s="129"/>
      <c r="D27" s="149"/>
      <c r="E27" s="155" t="s">
        <v>140</v>
      </c>
      <c r="F27" s="153"/>
      <c r="G27" s="153">
        <f t="shared" si="1"/>
        <v>0</v>
      </c>
      <c r="H27" s="154"/>
    </row>
    <row r="28" spans="1:8" ht="19.5">
      <c r="A28" s="149">
        <f t="shared" si="0"/>
        <v>19</v>
      </c>
      <c r="B28" s="150" t="s">
        <v>154</v>
      </c>
      <c r="C28" s="129"/>
      <c r="D28" s="149"/>
      <c r="E28" s="155" t="s">
        <v>140</v>
      </c>
      <c r="F28" s="153"/>
      <c r="G28" s="153">
        <f t="shared" si="1"/>
        <v>0</v>
      </c>
      <c r="H28" s="154"/>
    </row>
    <row r="29" spans="1:8" ht="19.5">
      <c r="A29" s="149">
        <f t="shared" si="0"/>
        <v>20</v>
      </c>
      <c r="B29" s="150" t="s">
        <v>155</v>
      </c>
      <c r="C29" s="129"/>
      <c r="D29" s="149"/>
      <c r="E29" s="155" t="s">
        <v>140</v>
      </c>
      <c r="F29" s="153"/>
      <c r="G29" s="153">
        <f t="shared" si="1"/>
        <v>0</v>
      </c>
      <c r="H29" s="154"/>
    </row>
    <row r="30" spans="1:8" ht="19.5">
      <c r="A30" s="149">
        <f t="shared" si="0"/>
        <v>21</v>
      </c>
      <c r="B30" s="150" t="s">
        <v>156</v>
      </c>
      <c r="C30" s="129"/>
      <c r="D30" s="149"/>
      <c r="E30" s="155" t="s">
        <v>140</v>
      </c>
      <c r="F30" s="153"/>
      <c r="G30" s="153">
        <f t="shared" si="1"/>
        <v>0</v>
      </c>
      <c r="H30" s="154"/>
    </row>
    <row r="31" spans="1:8" ht="19.5">
      <c r="A31" s="149">
        <f t="shared" si="0"/>
        <v>22</v>
      </c>
      <c r="B31" s="150" t="s">
        <v>157</v>
      </c>
      <c r="C31" s="129"/>
      <c r="D31" s="149"/>
      <c r="E31" s="155" t="s">
        <v>140</v>
      </c>
      <c r="F31" s="153"/>
      <c r="G31" s="153">
        <f t="shared" si="1"/>
        <v>0</v>
      </c>
      <c r="H31" s="154"/>
    </row>
    <row r="32" spans="1:8" ht="19.5">
      <c r="A32" s="149">
        <f t="shared" si="0"/>
        <v>23</v>
      </c>
      <c r="B32" s="150" t="s">
        <v>158</v>
      </c>
      <c r="C32" s="129"/>
      <c r="D32" s="149"/>
      <c r="E32" s="155" t="s">
        <v>140</v>
      </c>
      <c r="F32" s="153"/>
      <c r="G32" s="153">
        <f t="shared" si="1"/>
        <v>0</v>
      </c>
      <c r="H32" s="154"/>
    </row>
    <row r="33" spans="1:8" ht="19.5">
      <c r="A33" s="149">
        <f t="shared" si="0"/>
        <v>24</v>
      </c>
      <c r="B33" s="150" t="s">
        <v>158</v>
      </c>
      <c r="C33" s="129"/>
      <c r="D33" s="149"/>
      <c r="E33" s="155" t="s">
        <v>140</v>
      </c>
      <c r="F33" s="153"/>
      <c r="G33" s="153">
        <f t="shared" si="1"/>
        <v>0</v>
      </c>
      <c r="H33" s="154"/>
    </row>
    <row r="34" spans="1:8" ht="19.5">
      <c r="A34" s="149">
        <f t="shared" si="0"/>
        <v>25</v>
      </c>
      <c r="B34" s="150"/>
      <c r="C34" s="129"/>
      <c r="D34" s="149"/>
      <c r="E34" s="155"/>
      <c r="F34" s="153"/>
      <c r="G34" s="153"/>
      <c r="H34" s="154"/>
    </row>
    <row r="35" spans="1:8" s="162" customFormat="1" ht="19.5">
      <c r="A35" s="149">
        <f t="shared" si="0"/>
        <v>26</v>
      </c>
      <c r="B35" s="157" t="s">
        <v>159</v>
      </c>
      <c r="C35" s="129"/>
      <c r="D35" s="158"/>
      <c r="E35" s="159"/>
      <c r="F35" s="160"/>
      <c r="G35" s="160">
        <f>G11</f>
        <v>0</v>
      </c>
      <c r="H35" s="161"/>
    </row>
    <row r="36" spans="1:8" ht="19.5">
      <c r="A36" s="149">
        <f t="shared" si="0"/>
        <v>27</v>
      </c>
      <c r="B36" s="163"/>
      <c r="C36" s="129"/>
      <c r="D36" s="149"/>
      <c r="E36" s="155"/>
      <c r="F36" s="164"/>
      <c r="G36" s="164"/>
      <c r="H36" s="154"/>
    </row>
    <row r="37" spans="1:8" ht="19.5">
      <c r="A37" s="149">
        <f t="shared" si="0"/>
        <v>28</v>
      </c>
      <c r="B37" s="165"/>
      <c r="C37" s="129"/>
      <c r="D37" s="166"/>
      <c r="E37" s="167"/>
      <c r="F37" s="168"/>
      <c r="G37" s="168"/>
      <c r="H37" s="169"/>
    </row>
    <row r="38" spans="1:8" ht="19.5">
      <c r="A38" s="149">
        <f t="shared" si="0"/>
        <v>29</v>
      </c>
      <c r="B38" s="170" t="s">
        <v>160</v>
      </c>
      <c r="C38" s="129"/>
      <c r="D38" s="171"/>
      <c r="E38" s="172"/>
      <c r="F38" s="173"/>
      <c r="G38" s="173"/>
      <c r="H38" s="174"/>
    </row>
    <row r="39" spans="1:8" s="3" customFormat="1" ht="19.5">
      <c r="A39" s="143">
        <f t="shared" si="0"/>
        <v>30</v>
      </c>
      <c r="B39" s="144" t="s">
        <v>161</v>
      </c>
      <c r="C39" s="129"/>
      <c r="D39" s="145"/>
      <c r="E39" s="146"/>
      <c r="F39" s="147"/>
      <c r="G39" s="147">
        <f>SUM(G40:G66)</f>
        <v>0</v>
      </c>
      <c r="H39" s="148"/>
    </row>
    <row r="40" spans="1:8" ht="19.5">
      <c r="A40" s="149">
        <f t="shared" si="0"/>
        <v>31</v>
      </c>
      <c r="B40" s="163" t="s">
        <v>135</v>
      </c>
      <c r="C40" s="129"/>
      <c r="D40" s="175" t="s">
        <v>136</v>
      </c>
      <c r="E40" s="176" t="s">
        <v>136</v>
      </c>
      <c r="F40" s="175" t="s">
        <v>136</v>
      </c>
      <c r="G40" s="164" t="s">
        <v>137</v>
      </c>
      <c r="H40" s="154"/>
    </row>
    <row r="41" spans="1:8" ht="19.5">
      <c r="A41" s="149">
        <f t="shared" si="0"/>
        <v>32</v>
      </c>
      <c r="B41" s="163" t="s">
        <v>138</v>
      </c>
      <c r="C41" s="129"/>
      <c r="D41" s="175" t="s">
        <v>136</v>
      </c>
      <c r="E41" s="176" t="s">
        <v>136</v>
      </c>
      <c r="F41" s="175" t="s">
        <v>136</v>
      </c>
      <c r="G41" s="164" t="s">
        <v>137</v>
      </c>
      <c r="H41" s="154"/>
    </row>
    <row r="42" spans="1:8" ht="19.5">
      <c r="A42" s="149">
        <f t="shared" si="0"/>
        <v>33</v>
      </c>
      <c r="B42" s="163" t="s">
        <v>144</v>
      </c>
      <c r="C42" s="129"/>
      <c r="D42" s="151"/>
      <c r="E42" s="155" t="s">
        <v>140</v>
      </c>
      <c r="F42" s="151"/>
      <c r="G42" s="164">
        <f t="shared" ref="G42:G64" si="2">D42*F42</f>
        <v>0</v>
      </c>
      <c r="H42" s="154"/>
    </row>
    <row r="43" spans="1:8" ht="19.5">
      <c r="A43" s="149">
        <f t="shared" si="0"/>
        <v>34</v>
      </c>
      <c r="B43" s="163" t="s">
        <v>145</v>
      </c>
      <c r="C43" s="129"/>
      <c r="D43" s="149"/>
      <c r="E43" s="155" t="s">
        <v>140</v>
      </c>
      <c r="F43" s="164"/>
      <c r="G43" s="164">
        <f t="shared" si="2"/>
        <v>0</v>
      </c>
      <c r="H43" s="154"/>
    </row>
    <row r="44" spans="1:8" ht="19.5">
      <c r="A44" s="149">
        <f t="shared" si="0"/>
        <v>35</v>
      </c>
      <c r="B44" s="163" t="s">
        <v>162</v>
      </c>
      <c r="C44" s="129"/>
      <c r="D44" s="149"/>
      <c r="E44" s="155" t="s">
        <v>140</v>
      </c>
      <c r="F44" s="164"/>
      <c r="G44" s="164">
        <f t="shared" si="2"/>
        <v>0</v>
      </c>
      <c r="H44" s="154"/>
    </row>
    <row r="45" spans="1:8" ht="19.5">
      <c r="A45" s="149">
        <f t="shared" si="0"/>
        <v>36</v>
      </c>
      <c r="B45" s="163" t="s">
        <v>163</v>
      </c>
      <c r="C45" s="129"/>
      <c r="D45" s="149"/>
      <c r="E45" s="155" t="s">
        <v>140</v>
      </c>
      <c r="F45" s="164"/>
      <c r="G45" s="164">
        <f t="shared" si="2"/>
        <v>0</v>
      </c>
      <c r="H45" s="154"/>
    </row>
    <row r="46" spans="1:8" ht="19.5">
      <c r="A46" s="149">
        <f t="shared" si="0"/>
        <v>37</v>
      </c>
      <c r="B46" s="163" t="s">
        <v>147</v>
      </c>
      <c r="C46" s="129"/>
      <c r="D46" s="149"/>
      <c r="E46" s="155" t="s">
        <v>140</v>
      </c>
      <c r="F46" s="164"/>
      <c r="G46" s="164">
        <f t="shared" si="2"/>
        <v>0</v>
      </c>
      <c r="H46" s="154"/>
    </row>
    <row r="47" spans="1:8" ht="19.5">
      <c r="A47" s="149">
        <f t="shared" si="0"/>
        <v>38</v>
      </c>
      <c r="B47" s="177" t="s">
        <v>148</v>
      </c>
      <c r="C47" s="129"/>
      <c r="D47" s="149"/>
      <c r="E47" s="155" t="s">
        <v>140</v>
      </c>
      <c r="F47" s="164"/>
      <c r="G47" s="164">
        <f t="shared" si="2"/>
        <v>0</v>
      </c>
      <c r="H47" s="154"/>
    </row>
    <row r="48" spans="1:8" ht="19.5">
      <c r="A48" s="149">
        <f t="shared" si="0"/>
        <v>39</v>
      </c>
      <c r="B48" s="163" t="s">
        <v>164</v>
      </c>
      <c r="C48" s="129"/>
      <c r="D48" s="149"/>
      <c r="E48" s="155" t="s">
        <v>140</v>
      </c>
      <c r="F48" s="164"/>
      <c r="G48" s="164">
        <f t="shared" si="2"/>
        <v>0</v>
      </c>
      <c r="H48" s="154"/>
    </row>
    <row r="49" spans="1:8" ht="19.5">
      <c r="A49" s="149">
        <f t="shared" si="0"/>
        <v>40</v>
      </c>
      <c r="B49" s="163" t="s">
        <v>150</v>
      </c>
      <c r="C49" s="129"/>
      <c r="D49" s="149"/>
      <c r="E49" s="155" t="s">
        <v>140</v>
      </c>
      <c r="F49" s="164"/>
      <c r="G49" s="164">
        <f t="shared" si="2"/>
        <v>0</v>
      </c>
      <c r="H49" s="154"/>
    </row>
    <row r="50" spans="1:8" ht="19.5">
      <c r="A50" s="149">
        <f t="shared" si="0"/>
        <v>41</v>
      </c>
      <c r="B50" s="163" t="s">
        <v>151</v>
      </c>
      <c r="C50" s="129"/>
      <c r="D50" s="149"/>
      <c r="E50" s="155" t="s">
        <v>140</v>
      </c>
      <c r="F50" s="164"/>
      <c r="G50" s="164">
        <f t="shared" si="2"/>
        <v>0</v>
      </c>
      <c r="H50" s="154"/>
    </row>
    <row r="51" spans="1:8" ht="19.5">
      <c r="A51" s="149">
        <f t="shared" si="0"/>
        <v>42</v>
      </c>
      <c r="B51" s="163" t="s">
        <v>152</v>
      </c>
      <c r="C51" s="129"/>
      <c r="D51" s="149"/>
      <c r="E51" s="155" t="s">
        <v>140</v>
      </c>
      <c r="F51" s="164"/>
      <c r="G51" s="164">
        <f t="shared" si="2"/>
        <v>0</v>
      </c>
      <c r="H51" s="154"/>
    </row>
    <row r="52" spans="1:8" ht="19.5">
      <c r="A52" s="149">
        <f t="shared" si="0"/>
        <v>43</v>
      </c>
      <c r="B52" s="163" t="s">
        <v>153</v>
      </c>
      <c r="C52" s="129"/>
      <c r="D52" s="149"/>
      <c r="E52" s="155" t="s">
        <v>140</v>
      </c>
      <c r="F52" s="164"/>
      <c r="G52" s="164">
        <f t="shared" si="2"/>
        <v>0</v>
      </c>
      <c r="H52" s="154"/>
    </row>
    <row r="53" spans="1:8" ht="19.5">
      <c r="A53" s="149">
        <f t="shared" si="0"/>
        <v>44</v>
      </c>
      <c r="B53" s="163" t="s">
        <v>154</v>
      </c>
      <c r="C53" s="129"/>
      <c r="D53" s="149"/>
      <c r="E53" s="155" t="s">
        <v>140</v>
      </c>
      <c r="F53" s="164"/>
      <c r="G53" s="164">
        <f t="shared" si="2"/>
        <v>0</v>
      </c>
      <c r="H53" s="154"/>
    </row>
    <row r="54" spans="1:8" ht="19.5">
      <c r="A54" s="149">
        <f t="shared" si="0"/>
        <v>45</v>
      </c>
      <c r="B54" s="163" t="s">
        <v>155</v>
      </c>
      <c r="C54" s="129"/>
      <c r="D54" s="149"/>
      <c r="E54" s="155" t="s">
        <v>140</v>
      </c>
      <c r="F54" s="164"/>
      <c r="G54" s="164">
        <f t="shared" si="2"/>
        <v>0</v>
      </c>
      <c r="H54" s="154"/>
    </row>
    <row r="55" spans="1:8" ht="19.5">
      <c r="A55" s="149">
        <f t="shared" si="0"/>
        <v>46</v>
      </c>
      <c r="B55" s="163" t="s">
        <v>156</v>
      </c>
      <c r="C55" s="129"/>
      <c r="D55" s="149"/>
      <c r="E55" s="155" t="s">
        <v>140</v>
      </c>
      <c r="F55" s="164"/>
      <c r="G55" s="164">
        <f t="shared" si="2"/>
        <v>0</v>
      </c>
      <c r="H55" s="154"/>
    </row>
    <row r="56" spans="1:8" ht="19.5">
      <c r="A56" s="149">
        <f t="shared" si="0"/>
        <v>47</v>
      </c>
      <c r="B56" s="163" t="s">
        <v>165</v>
      </c>
      <c r="C56" s="129"/>
      <c r="D56" s="149"/>
      <c r="E56" s="155" t="s">
        <v>140</v>
      </c>
      <c r="F56" s="164"/>
      <c r="G56" s="164">
        <f t="shared" si="2"/>
        <v>0</v>
      </c>
      <c r="H56" s="154"/>
    </row>
    <row r="57" spans="1:8" ht="19.5">
      <c r="A57" s="149">
        <f t="shared" si="0"/>
        <v>48</v>
      </c>
      <c r="B57" s="163" t="s">
        <v>166</v>
      </c>
      <c r="C57" s="129"/>
      <c r="D57" s="149"/>
      <c r="E57" s="155" t="s">
        <v>140</v>
      </c>
      <c r="F57" s="164"/>
      <c r="G57" s="164">
        <f t="shared" si="2"/>
        <v>0</v>
      </c>
      <c r="H57" s="154"/>
    </row>
    <row r="58" spans="1:8" ht="19.5">
      <c r="A58" s="149">
        <f>A57+1</f>
        <v>49</v>
      </c>
      <c r="B58" s="163" t="s">
        <v>167</v>
      </c>
      <c r="C58" s="129"/>
      <c r="D58" s="149"/>
      <c r="E58" s="155" t="s">
        <v>140</v>
      </c>
      <c r="F58" s="164"/>
      <c r="G58" s="164">
        <f t="shared" si="2"/>
        <v>0</v>
      </c>
      <c r="H58" s="154"/>
    </row>
    <row r="59" spans="1:8" ht="19.5">
      <c r="A59" s="149">
        <f t="shared" si="0"/>
        <v>50</v>
      </c>
      <c r="B59" s="163" t="s">
        <v>168</v>
      </c>
      <c r="C59" s="129"/>
      <c r="D59" s="149"/>
      <c r="E59" s="155" t="s">
        <v>140</v>
      </c>
      <c r="F59" s="164"/>
      <c r="G59" s="164">
        <f t="shared" si="2"/>
        <v>0</v>
      </c>
      <c r="H59" s="154"/>
    </row>
    <row r="60" spans="1:8" ht="19.5">
      <c r="A60" s="149">
        <f t="shared" si="0"/>
        <v>51</v>
      </c>
      <c r="B60" s="163" t="s">
        <v>169</v>
      </c>
      <c r="C60" s="129"/>
      <c r="D60" s="149"/>
      <c r="E60" s="155" t="s">
        <v>140</v>
      </c>
      <c r="F60" s="164"/>
      <c r="G60" s="164">
        <f t="shared" si="2"/>
        <v>0</v>
      </c>
      <c r="H60" s="178"/>
    </row>
    <row r="61" spans="1:8" ht="19.5">
      <c r="A61" s="149">
        <f t="shared" si="0"/>
        <v>52</v>
      </c>
      <c r="B61" s="163" t="s">
        <v>170</v>
      </c>
      <c r="C61" s="129"/>
      <c r="D61" s="179"/>
      <c r="E61" s="180" t="s">
        <v>140</v>
      </c>
      <c r="F61" s="181"/>
      <c r="G61" s="181">
        <f t="shared" si="2"/>
        <v>0</v>
      </c>
      <c r="H61" s="154" t="s">
        <v>171</v>
      </c>
    </row>
    <row r="62" spans="1:8" ht="19.5">
      <c r="A62" s="149">
        <f t="shared" si="0"/>
        <v>53</v>
      </c>
      <c r="B62" s="163" t="s">
        <v>172</v>
      </c>
      <c r="C62" s="129"/>
      <c r="D62" s="149"/>
      <c r="E62" s="155" t="s">
        <v>140</v>
      </c>
      <c r="F62" s="164"/>
      <c r="G62" s="164">
        <f t="shared" si="2"/>
        <v>0</v>
      </c>
      <c r="H62" s="178"/>
    </row>
    <row r="63" spans="1:8" ht="19.5">
      <c r="A63" s="149">
        <f t="shared" si="0"/>
        <v>54</v>
      </c>
      <c r="B63" s="150" t="s">
        <v>157</v>
      </c>
      <c r="C63" s="129"/>
      <c r="D63" s="149"/>
      <c r="E63" s="155" t="s">
        <v>140</v>
      </c>
      <c r="F63" s="153"/>
      <c r="G63" s="164">
        <f t="shared" si="2"/>
        <v>0</v>
      </c>
      <c r="H63" s="154"/>
    </row>
    <row r="64" spans="1:8" ht="19.5">
      <c r="A64" s="149">
        <f t="shared" si="0"/>
        <v>55</v>
      </c>
      <c r="B64" s="163" t="s">
        <v>173</v>
      </c>
      <c r="C64" s="129"/>
      <c r="D64" s="149"/>
      <c r="E64" s="155" t="s">
        <v>140</v>
      </c>
      <c r="F64" s="153"/>
      <c r="G64" s="164">
        <f t="shared" si="2"/>
        <v>0</v>
      </c>
      <c r="H64" s="154"/>
    </row>
    <row r="65" spans="1:8" ht="19.5">
      <c r="A65" s="149">
        <f t="shared" si="0"/>
        <v>56</v>
      </c>
      <c r="B65" s="163" t="s">
        <v>158</v>
      </c>
      <c r="C65" s="129"/>
      <c r="D65" s="149"/>
      <c r="E65" s="155" t="s">
        <v>140</v>
      </c>
      <c r="F65" s="153"/>
      <c r="G65" s="164">
        <f>D65*F65</f>
        <v>0</v>
      </c>
      <c r="H65" s="154"/>
    </row>
    <row r="66" spans="1:8" ht="19.5">
      <c r="A66" s="149">
        <f t="shared" si="0"/>
        <v>57</v>
      </c>
      <c r="B66" s="163"/>
      <c r="C66" s="129"/>
      <c r="D66" s="149"/>
      <c r="E66" s="155"/>
      <c r="F66" s="153"/>
      <c r="G66" s="164"/>
      <c r="H66" s="154"/>
    </row>
    <row r="67" spans="1:8" ht="19.5">
      <c r="A67" s="143">
        <f t="shared" si="0"/>
        <v>58</v>
      </c>
      <c r="B67" s="144" t="s">
        <v>174</v>
      </c>
      <c r="C67" s="129"/>
      <c r="D67" s="145"/>
      <c r="E67" s="146"/>
      <c r="F67" s="147"/>
      <c r="G67" s="147">
        <f>SUM(G68:G86)</f>
        <v>0</v>
      </c>
      <c r="H67" s="148"/>
    </row>
    <row r="68" spans="1:8" ht="19.5">
      <c r="A68" s="149">
        <f t="shared" si="0"/>
        <v>59</v>
      </c>
      <c r="B68" s="150" t="s">
        <v>175</v>
      </c>
      <c r="C68" s="129"/>
      <c r="D68" s="149"/>
      <c r="E68" s="155" t="s">
        <v>176</v>
      </c>
      <c r="F68" s="164"/>
      <c r="G68" s="164">
        <f t="shared" ref="G68:G86" si="3">D68*F68</f>
        <v>0</v>
      </c>
      <c r="H68" s="154"/>
    </row>
    <row r="69" spans="1:8" ht="19.5">
      <c r="A69" s="149">
        <f t="shared" si="0"/>
        <v>60</v>
      </c>
      <c r="B69" s="150" t="s">
        <v>177</v>
      </c>
      <c r="C69" s="129"/>
      <c r="D69" s="149"/>
      <c r="E69" s="155" t="s">
        <v>176</v>
      </c>
      <c r="F69" s="164"/>
      <c r="G69" s="164">
        <f t="shared" si="3"/>
        <v>0</v>
      </c>
      <c r="H69" s="154"/>
    </row>
    <row r="70" spans="1:8" ht="19.5">
      <c r="A70" s="149">
        <f t="shared" si="0"/>
        <v>61</v>
      </c>
      <c r="B70" s="150" t="s">
        <v>178</v>
      </c>
      <c r="C70" s="129"/>
      <c r="D70" s="149"/>
      <c r="E70" s="155" t="s">
        <v>176</v>
      </c>
      <c r="F70" s="164"/>
      <c r="G70" s="164">
        <f t="shared" si="3"/>
        <v>0</v>
      </c>
      <c r="H70" s="154"/>
    </row>
    <row r="71" spans="1:8" ht="19.5">
      <c r="A71" s="149">
        <f t="shared" si="0"/>
        <v>62</v>
      </c>
      <c r="B71" s="150" t="s">
        <v>179</v>
      </c>
      <c r="C71" s="129"/>
      <c r="D71" s="149"/>
      <c r="E71" s="155" t="s">
        <v>180</v>
      </c>
      <c r="F71" s="164"/>
      <c r="G71" s="164">
        <f t="shared" si="3"/>
        <v>0</v>
      </c>
      <c r="H71" s="154"/>
    </row>
    <row r="72" spans="1:8" ht="19.5">
      <c r="A72" s="149">
        <f t="shared" si="0"/>
        <v>63</v>
      </c>
      <c r="B72" s="150" t="s">
        <v>181</v>
      </c>
      <c r="C72" s="129"/>
      <c r="D72" s="149"/>
      <c r="E72" s="155" t="s">
        <v>182</v>
      </c>
      <c r="F72" s="164"/>
      <c r="G72" s="164">
        <f t="shared" si="3"/>
        <v>0</v>
      </c>
      <c r="H72" s="154"/>
    </row>
    <row r="73" spans="1:8" ht="19.5">
      <c r="A73" s="149">
        <f t="shared" si="0"/>
        <v>64</v>
      </c>
      <c r="B73" s="150" t="s">
        <v>183</v>
      </c>
      <c r="C73" s="129"/>
      <c r="D73" s="149"/>
      <c r="E73" s="155" t="s">
        <v>176</v>
      </c>
      <c r="F73" s="164"/>
      <c r="G73" s="164">
        <f t="shared" si="3"/>
        <v>0</v>
      </c>
      <c r="H73" s="154"/>
    </row>
    <row r="74" spans="1:8" ht="19.5">
      <c r="A74" s="149">
        <f t="shared" si="0"/>
        <v>65</v>
      </c>
      <c r="B74" s="150" t="s">
        <v>184</v>
      </c>
      <c r="C74" s="129"/>
      <c r="D74" s="149"/>
      <c r="E74" s="155" t="s">
        <v>176</v>
      </c>
      <c r="F74" s="164"/>
      <c r="G74" s="164">
        <f t="shared" si="3"/>
        <v>0</v>
      </c>
      <c r="H74" s="154"/>
    </row>
    <row r="75" spans="1:8" ht="19.5">
      <c r="A75" s="149">
        <f t="shared" si="0"/>
        <v>66</v>
      </c>
      <c r="B75" s="150" t="s">
        <v>185</v>
      </c>
      <c r="C75" s="129"/>
      <c r="D75" s="179"/>
      <c r="E75" s="180" t="s">
        <v>140</v>
      </c>
      <c r="F75" s="181"/>
      <c r="G75" s="181">
        <f t="shared" si="3"/>
        <v>0</v>
      </c>
      <c r="H75" s="154" t="s">
        <v>186</v>
      </c>
    </row>
    <row r="76" spans="1:8" ht="19.5">
      <c r="A76" s="149">
        <f t="shared" si="0"/>
        <v>67</v>
      </c>
      <c r="B76" s="150" t="s">
        <v>187</v>
      </c>
      <c r="C76" s="129"/>
      <c r="D76" s="179"/>
      <c r="E76" s="180" t="s">
        <v>140</v>
      </c>
      <c r="F76" s="181"/>
      <c r="G76" s="181">
        <f t="shared" si="3"/>
        <v>0</v>
      </c>
      <c r="H76" s="154" t="s">
        <v>186</v>
      </c>
    </row>
    <row r="77" spans="1:8" ht="19.5">
      <c r="A77" s="149">
        <f t="shared" ref="A77:A140" si="4">A76+1</f>
        <v>68</v>
      </c>
      <c r="B77" s="150" t="s">
        <v>188</v>
      </c>
      <c r="C77" s="129"/>
      <c r="D77" s="149"/>
      <c r="E77" s="155" t="s">
        <v>176</v>
      </c>
      <c r="F77" s="164"/>
      <c r="G77" s="164">
        <f t="shared" si="3"/>
        <v>0</v>
      </c>
      <c r="H77" s="154"/>
    </row>
    <row r="78" spans="1:8" ht="19.5">
      <c r="A78" s="149">
        <f t="shared" si="4"/>
        <v>69</v>
      </c>
      <c r="B78" s="150" t="s">
        <v>189</v>
      </c>
      <c r="C78" s="129"/>
      <c r="D78" s="149"/>
      <c r="E78" s="155" t="s">
        <v>180</v>
      </c>
      <c r="F78" s="164"/>
      <c r="G78" s="164">
        <f t="shared" si="3"/>
        <v>0</v>
      </c>
      <c r="H78" s="154"/>
    </row>
    <row r="79" spans="1:8" ht="19.5">
      <c r="A79" s="149">
        <f t="shared" si="4"/>
        <v>70</v>
      </c>
      <c r="B79" s="150" t="s">
        <v>190</v>
      </c>
      <c r="C79" s="129"/>
      <c r="D79" s="149"/>
      <c r="E79" s="155" t="s">
        <v>176</v>
      </c>
      <c r="F79" s="164"/>
      <c r="G79" s="164">
        <f t="shared" si="3"/>
        <v>0</v>
      </c>
      <c r="H79" s="154"/>
    </row>
    <row r="80" spans="1:8" ht="19.5">
      <c r="A80" s="149">
        <f t="shared" si="4"/>
        <v>71</v>
      </c>
      <c r="B80" s="150" t="s">
        <v>191</v>
      </c>
      <c r="C80" s="129"/>
      <c r="D80" s="149"/>
      <c r="E80" s="155" t="s">
        <v>176</v>
      </c>
      <c r="F80" s="164"/>
      <c r="G80" s="164">
        <f t="shared" si="3"/>
        <v>0</v>
      </c>
      <c r="H80" s="154"/>
    </row>
    <row r="81" spans="1:8" ht="19.5">
      <c r="A81" s="149">
        <f t="shared" si="4"/>
        <v>72</v>
      </c>
      <c r="B81" s="150" t="s">
        <v>192</v>
      </c>
      <c r="C81" s="129"/>
      <c r="D81" s="149"/>
      <c r="E81" s="155" t="s">
        <v>180</v>
      </c>
      <c r="F81" s="164"/>
      <c r="G81" s="164">
        <f>D81*F81</f>
        <v>0</v>
      </c>
      <c r="H81" s="134"/>
    </row>
    <row r="82" spans="1:8" ht="19.5">
      <c r="A82" s="149">
        <f t="shared" si="4"/>
        <v>73</v>
      </c>
      <c r="B82" s="150" t="s">
        <v>193</v>
      </c>
      <c r="C82" s="129"/>
      <c r="D82" s="149"/>
      <c r="E82" s="155" t="s">
        <v>180</v>
      </c>
      <c r="F82" s="164"/>
      <c r="G82" s="164">
        <f>D82*F82</f>
        <v>0</v>
      </c>
      <c r="H82" s="134"/>
    </row>
    <row r="83" spans="1:8" ht="19.5">
      <c r="A83" s="149">
        <f t="shared" si="4"/>
        <v>74</v>
      </c>
      <c r="B83" s="150" t="s">
        <v>194</v>
      </c>
      <c r="C83" s="129"/>
      <c r="D83" s="149"/>
      <c r="E83" s="155" t="s">
        <v>180</v>
      </c>
      <c r="F83" s="164"/>
      <c r="G83" s="164">
        <f>D83*F83</f>
        <v>0</v>
      </c>
      <c r="H83" s="154"/>
    </row>
    <row r="84" spans="1:8" ht="19.5">
      <c r="A84" s="149">
        <f t="shared" si="4"/>
        <v>75</v>
      </c>
      <c r="B84" s="150" t="s">
        <v>195</v>
      </c>
      <c r="C84" s="129"/>
      <c r="D84" s="149"/>
      <c r="E84" s="155" t="s">
        <v>180</v>
      </c>
      <c r="F84" s="164"/>
      <c r="G84" s="164">
        <f>D84*F84</f>
        <v>0</v>
      </c>
      <c r="H84" s="154"/>
    </row>
    <row r="85" spans="1:8" ht="19.5">
      <c r="A85" s="149">
        <f t="shared" si="4"/>
        <v>76</v>
      </c>
      <c r="B85" s="150" t="s">
        <v>196</v>
      </c>
      <c r="C85" s="129"/>
      <c r="D85" s="149"/>
      <c r="E85" s="155" t="s">
        <v>180</v>
      </c>
      <c r="F85" s="164"/>
      <c r="G85" s="164">
        <f>D85*F85</f>
        <v>0</v>
      </c>
      <c r="H85" s="154"/>
    </row>
    <row r="86" spans="1:8" ht="19.5">
      <c r="A86" s="149">
        <f t="shared" si="4"/>
        <v>77</v>
      </c>
      <c r="B86" s="150"/>
      <c r="C86" s="129"/>
      <c r="D86" s="149"/>
      <c r="E86" s="155"/>
      <c r="F86" s="164"/>
      <c r="G86" s="164">
        <f t="shared" si="3"/>
        <v>0</v>
      </c>
      <c r="H86" s="154"/>
    </row>
    <row r="87" spans="1:8" ht="19.5">
      <c r="A87" s="143">
        <f t="shared" si="4"/>
        <v>78</v>
      </c>
      <c r="B87" s="144" t="s">
        <v>197</v>
      </c>
      <c r="C87" s="129"/>
      <c r="D87" s="145"/>
      <c r="E87" s="146"/>
      <c r="F87" s="147"/>
      <c r="G87" s="147">
        <f>SUM(G88:G122)</f>
        <v>0</v>
      </c>
      <c r="H87" s="148"/>
    </row>
    <row r="88" spans="1:8" ht="19.5">
      <c r="A88" s="149">
        <f t="shared" si="4"/>
        <v>79</v>
      </c>
      <c r="B88" s="150" t="s">
        <v>198</v>
      </c>
      <c r="C88" s="129"/>
      <c r="D88" s="149"/>
      <c r="E88" s="155" t="s">
        <v>176</v>
      </c>
      <c r="F88" s="164"/>
      <c r="G88" s="164">
        <f t="shared" ref="G88:G122" si="5">D88*F88</f>
        <v>0</v>
      </c>
      <c r="H88" s="154" t="s">
        <v>199</v>
      </c>
    </row>
    <row r="89" spans="1:8" ht="19.5">
      <c r="A89" s="149">
        <f t="shared" si="4"/>
        <v>80</v>
      </c>
      <c r="B89" s="150" t="s">
        <v>200</v>
      </c>
      <c r="C89" s="129"/>
      <c r="D89" s="149"/>
      <c r="E89" s="155" t="s">
        <v>182</v>
      </c>
      <c r="F89" s="164"/>
      <c r="G89" s="164">
        <f t="shared" si="5"/>
        <v>0</v>
      </c>
      <c r="H89" s="154"/>
    </row>
    <row r="90" spans="1:8" ht="19.5">
      <c r="A90" s="149">
        <f t="shared" si="4"/>
        <v>81</v>
      </c>
      <c r="B90" s="150" t="s">
        <v>201</v>
      </c>
      <c r="C90" s="129"/>
      <c r="D90" s="149"/>
      <c r="E90" s="155" t="s">
        <v>176</v>
      </c>
      <c r="F90" s="164"/>
      <c r="G90" s="164">
        <f t="shared" si="5"/>
        <v>0</v>
      </c>
      <c r="H90" s="154"/>
    </row>
    <row r="91" spans="1:8" ht="19.5">
      <c r="A91" s="149">
        <f t="shared" si="4"/>
        <v>82</v>
      </c>
      <c r="B91" s="150" t="s">
        <v>202</v>
      </c>
      <c r="C91" s="129"/>
      <c r="D91" s="149"/>
      <c r="E91" s="155" t="s">
        <v>176</v>
      </c>
      <c r="F91" s="164"/>
      <c r="G91" s="164">
        <f t="shared" si="5"/>
        <v>0</v>
      </c>
      <c r="H91" s="154"/>
    </row>
    <row r="92" spans="1:8" ht="19.5">
      <c r="A92" s="149">
        <f t="shared" si="4"/>
        <v>83</v>
      </c>
      <c r="B92" s="150" t="s">
        <v>203</v>
      </c>
      <c r="C92" s="129"/>
      <c r="D92" s="149"/>
      <c r="E92" s="155" t="s">
        <v>176</v>
      </c>
      <c r="F92" s="164"/>
      <c r="G92" s="164">
        <f t="shared" si="5"/>
        <v>0</v>
      </c>
      <c r="H92" s="154"/>
    </row>
    <row r="93" spans="1:8" ht="19.5">
      <c r="A93" s="149">
        <f t="shared" si="4"/>
        <v>84</v>
      </c>
      <c r="B93" s="150" t="s">
        <v>204</v>
      </c>
      <c r="C93" s="129"/>
      <c r="D93" s="149"/>
      <c r="E93" s="155" t="s">
        <v>176</v>
      </c>
      <c r="F93" s="164"/>
      <c r="G93" s="164">
        <f t="shared" si="5"/>
        <v>0</v>
      </c>
      <c r="H93" s="154"/>
    </row>
    <row r="94" spans="1:8" ht="19.5">
      <c r="A94" s="149">
        <f t="shared" si="4"/>
        <v>85</v>
      </c>
      <c r="B94" s="150" t="s">
        <v>205</v>
      </c>
      <c r="C94" s="129"/>
      <c r="D94" s="149"/>
      <c r="E94" s="155" t="s">
        <v>176</v>
      </c>
      <c r="F94" s="164"/>
      <c r="G94" s="164">
        <f t="shared" si="5"/>
        <v>0</v>
      </c>
      <c r="H94" s="154"/>
    </row>
    <row r="95" spans="1:8" ht="19.5">
      <c r="A95" s="149">
        <f t="shared" si="4"/>
        <v>86</v>
      </c>
      <c r="B95" s="150" t="s">
        <v>206</v>
      </c>
      <c r="C95" s="129"/>
      <c r="D95" s="149"/>
      <c r="E95" s="155" t="s">
        <v>176</v>
      </c>
      <c r="F95" s="164"/>
      <c r="G95" s="164">
        <f t="shared" si="5"/>
        <v>0</v>
      </c>
      <c r="H95" s="154" t="s">
        <v>207</v>
      </c>
    </row>
    <row r="96" spans="1:8" ht="19.5">
      <c r="A96" s="149">
        <f t="shared" si="4"/>
        <v>87</v>
      </c>
      <c r="B96" s="150" t="s">
        <v>208</v>
      </c>
      <c r="C96" s="129"/>
      <c r="D96" s="149"/>
      <c r="E96" s="155" t="s">
        <v>176</v>
      </c>
      <c r="F96" s="164"/>
      <c r="G96" s="164">
        <f t="shared" si="5"/>
        <v>0</v>
      </c>
      <c r="H96" s="154" t="s">
        <v>209</v>
      </c>
    </row>
    <row r="97" spans="1:8" ht="19.5">
      <c r="A97" s="149">
        <f t="shared" si="4"/>
        <v>88</v>
      </c>
      <c r="B97" s="150" t="s">
        <v>210</v>
      </c>
      <c r="C97" s="129"/>
      <c r="D97" s="149"/>
      <c r="E97" s="155" t="s">
        <v>180</v>
      </c>
      <c r="F97" s="164"/>
      <c r="G97" s="164">
        <f t="shared" si="5"/>
        <v>0</v>
      </c>
      <c r="H97" s="154"/>
    </row>
    <row r="98" spans="1:8" ht="19.5">
      <c r="A98" s="149">
        <f t="shared" si="4"/>
        <v>89</v>
      </c>
      <c r="B98" s="150" t="s">
        <v>211</v>
      </c>
      <c r="C98" s="129"/>
      <c r="D98" s="149"/>
      <c r="E98" s="155" t="s">
        <v>176</v>
      </c>
      <c r="F98" s="164"/>
      <c r="G98" s="164">
        <f t="shared" si="5"/>
        <v>0</v>
      </c>
      <c r="H98" s="154"/>
    </row>
    <row r="99" spans="1:8" ht="19.5">
      <c r="A99" s="149">
        <f t="shared" si="4"/>
        <v>90</v>
      </c>
      <c r="B99" s="150" t="s">
        <v>212</v>
      </c>
      <c r="C99" s="129"/>
      <c r="D99" s="149"/>
      <c r="E99" s="155" t="s">
        <v>176</v>
      </c>
      <c r="F99" s="164"/>
      <c r="G99" s="164">
        <f t="shared" si="5"/>
        <v>0</v>
      </c>
      <c r="H99" s="154"/>
    </row>
    <row r="100" spans="1:8" ht="19.5">
      <c r="A100" s="149">
        <f t="shared" si="4"/>
        <v>91</v>
      </c>
      <c r="B100" s="150" t="s">
        <v>213</v>
      </c>
      <c r="C100" s="129"/>
      <c r="D100" s="149"/>
      <c r="E100" s="155" t="s">
        <v>180</v>
      </c>
      <c r="F100" s="153"/>
      <c r="G100" s="164">
        <f t="shared" si="5"/>
        <v>0</v>
      </c>
      <c r="H100" s="154"/>
    </row>
    <row r="101" spans="1:8" ht="19.5">
      <c r="A101" s="149">
        <f t="shared" si="4"/>
        <v>92</v>
      </c>
      <c r="B101" s="150" t="s">
        <v>214</v>
      </c>
      <c r="C101" s="129"/>
      <c r="D101" s="149"/>
      <c r="E101" s="155" t="s">
        <v>215</v>
      </c>
      <c r="F101" s="153"/>
      <c r="G101" s="164">
        <f t="shared" si="5"/>
        <v>0</v>
      </c>
      <c r="H101" s="154"/>
    </row>
    <row r="102" spans="1:8" ht="19.5">
      <c r="A102" s="149">
        <f t="shared" si="4"/>
        <v>93</v>
      </c>
      <c r="B102" s="150" t="s">
        <v>216</v>
      </c>
      <c r="C102" s="129"/>
      <c r="D102" s="149"/>
      <c r="E102" s="155" t="s">
        <v>176</v>
      </c>
      <c r="F102" s="164"/>
      <c r="G102" s="164">
        <f t="shared" si="5"/>
        <v>0</v>
      </c>
      <c r="H102" s="154"/>
    </row>
    <row r="103" spans="1:8" ht="19.5">
      <c r="A103" s="149">
        <f t="shared" si="4"/>
        <v>94</v>
      </c>
      <c r="B103" s="150" t="s">
        <v>217</v>
      </c>
      <c r="C103" s="129"/>
      <c r="D103" s="149"/>
      <c r="E103" s="155" t="s">
        <v>182</v>
      </c>
      <c r="F103" s="164"/>
      <c r="G103" s="164">
        <f t="shared" si="5"/>
        <v>0</v>
      </c>
      <c r="H103" s="154"/>
    </row>
    <row r="104" spans="1:8" ht="19.5">
      <c r="A104" s="149">
        <f t="shared" si="4"/>
        <v>95</v>
      </c>
      <c r="B104" s="150" t="s">
        <v>218</v>
      </c>
      <c r="C104" s="129"/>
      <c r="D104" s="149"/>
      <c r="E104" s="155" t="s">
        <v>176</v>
      </c>
      <c r="F104" s="164"/>
      <c r="G104" s="164">
        <f t="shared" si="5"/>
        <v>0</v>
      </c>
      <c r="H104" s="154"/>
    </row>
    <row r="105" spans="1:8" ht="19.5">
      <c r="A105" s="149">
        <f t="shared" si="4"/>
        <v>96</v>
      </c>
      <c r="B105" s="150" t="s">
        <v>219</v>
      </c>
      <c r="C105" s="129"/>
      <c r="D105" s="149"/>
      <c r="E105" s="155" t="s">
        <v>176</v>
      </c>
      <c r="F105" s="164"/>
      <c r="G105" s="164">
        <f t="shared" si="5"/>
        <v>0</v>
      </c>
      <c r="H105" s="154"/>
    </row>
    <row r="106" spans="1:8" ht="19.5">
      <c r="A106" s="149">
        <f t="shared" si="4"/>
        <v>97</v>
      </c>
      <c r="B106" s="150" t="s">
        <v>220</v>
      </c>
      <c r="C106" s="129"/>
      <c r="D106" s="149"/>
      <c r="E106" s="155" t="s">
        <v>176</v>
      </c>
      <c r="F106" s="164"/>
      <c r="G106" s="164">
        <f t="shared" si="5"/>
        <v>0</v>
      </c>
      <c r="H106" s="154"/>
    </row>
    <row r="107" spans="1:8" ht="19.5">
      <c r="A107" s="149">
        <f t="shared" si="4"/>
        <v>98</v>
      </c>
      <c r="B107" s="150" t="s">
        <v>221</v>
      </c>
      <c r="C107" s="129"/>
      <c r="D107" s="149"/>
      <c r="E107" s="155" t="s">
        <v>222</v>
      </c>
      <c r="F107" s="164"/>
      <c r="G107" s="164">
        <f t="shared" si="5"/>
        <v>0</v>
      </c>
      <c r="H107" s="154"/>
    </row>
    <row r="108" spans="1:8" ht="19.5">
      <c r="A108" s="149">
        <f t="shared" si="4"/>
        <v>99</v>
      </c>
      <c r="B108" s="150" t="s">
        <v>223</v>
      </c>
      <c r="C108" s="129"/>
      <c r="D108" s="149"/>
      <c r="E108" s="155" t="s">
        <v>222</v>
      </c>
      <c r="F108" s="164"/>
      <c r="G108" s="164">
        <f t="shared" si="5"/>
        <v>0</v>
      </c>
      <c r="H108" s="154"/>
    </row>
    <row r="109" spans="1:8" ht="19.5">
      <c r="A109" s="149">
        <f t="shared" si="4"/>
        <v>100</v>
      </c>
      <c r="B109" s="150" t="s">
        <v>224</v>
      </c>
      <c r="C109" s="129"/>
      <c r="D109" s="149"/>
      <c r="E109" s="155" t="s">
        <v>176</v>
      </c>
      <c r="F109" s="164"/>
      <c r="G109" s="164">
        <f t="shared" si="5"/>
        <v>0</v>
      </c>
      <c r="H109" s="154" t="s">
        <v>225</v>
      </c>
    </row>
    <row r="110" spans="1:8" ht="19.5">
      <c r="A110" s="149">
        <f t="shared" si="4"/>
        <v>101</v>
      </c>
      <c r="B110" s="150" t="s">
        <v>226</v>
      </c>
      <c r="C110" s="129"/>
      <c r="D110" s="149"/>
      <c r="E110" s="155" t="s">
        <v>176</v>
      </c>
      <c r="F110" s="164"/>
      <c r="G110" s="164">
        <f t="shared" si="5"/>
        <v>0</v>
      </c>
      <c r="H110" s="154" t="s">
        <v>225</v>
      </c>
    </row>
    <row r="111" spans="1:8" ht="19.5">
      <c r="A111" s="149">
        <f t="shared" si="4"/>
        <v>102</v>
      </c>
      <c r="B111" s="150" t="s">
        <v>227</v>
      </c>
      <c r="C111" s="129"/>
      <c r="D111" s="149"/>
      <c r="E111" s="155" t="s">
        <v>176</v>
      </c>
      <c r="F111" s="164"/>
      <c r="G111" s="164">
        <f t="shared" si="5"/>
        <v>0</v>
      </c>
      <c r="H111" s="154" t="s">
        <v>225</v>
      </c>
    </row>
    <row r="112" spans="1:8" ht="19.5">
      <c r="A112" s="149">
        <f t="shared" si="4"/>
        <v>103</v>
      </c>
      <c r="B112" s="150" t="s">
        <v>228</v>
      </c>
      <c r="C112" s="129"/>
      <c r="D112" s="149"/>
      <c r="E112" s="155" t="s">
        <v>180</v>
      </c>
      <c r="F112" s="153"/>
      <c r="G112" s="164">
        <f t="shared" si="5"/>
        <v>0</v>
      </c>
      <c r="H112" s="154" t="s">
        <v>229</v>
      </c>
    </row>
    <row r="113" spans="1:8" ht="19.5">
      <c r="A113" s="149">
        <f t="shared" si="4"/>
        <v>104</v>
      </c>
      <c r="B113" s="150" t="s">
        <v>230</v>
      </c>
      <c r="C113" s="129"/>
      <c r="D113" s="149"/>
      <c r="E113" s="155" t="s">
        <v>176</v>
      </c>
      <c r="F113" s="164"/>
      <c r="G113" s="164">
        <f t="shared" si="5"/>
        <v>0</v>
      </c>
      <c r="H113" s="154" t="s">
        <v>231</v>
      </c>
    </row>
    <row r="114" spans="1:8" ht="19.5">
      <c r="A114" s="149">
        <f t="shared" si="4"/>
        <v>105</v>
      </c>
      <c r="B114" s="150" t="s">
        <v>232</v>
      </c>
      <c r="C114" s="129"/>
      <c r="D114" s="149"/>
      <c r="E114" s="155" t="s">
        <v>176</v>
      </c>
      <c r="F114" s="164"/>
      <c r="G114" s="164">
        <f t="shared" si="5"/>
        <v>0</v>
      </c>
      <c r="H114" s="154" t="s">
        <v>231</v>
      </c>
    </row>
    <row r="115" spans="1:8" ht="19.5">
      <c r="A115" s="149">
        <f t="shared" si="4"/>
        <v>106</v>
      </c>
      <c r="B115" s="150" t="s">
        <v>233</v>
      </c>
      <c r="C115" s="129"/>
      <c r="D115" s="149"/>
      <c r="E115" s="155" t="s">
        <v>180</v>
      </c>
      <c r="F115" s="164"/>
      <c r="G115" s="164">
        <f t="shared" si="5"/>
        <v>0</v>
      </c>
      <c r="H115" s="154" t="s">
        <v>234</v>
      </c>
    </row>
    <row r="116" spans="1:8" ht="19.5">
      <c r="A116" s="149">
        <f t="shared" si="4"/>
        <v>107</v>
      </c>
      <c r="B116" s="150" t="s">
        <v>235</v>
      </c>
      <c r="C116" s="129"/>
      <c r="D116" s="149"/>
      <c r="E116" s="155" t="s">
        <v>180</v>
      </c>
      <c r="F116" s="164"/>
      <c r="G116" s="164">
        <f t="shared" si="5"/>
        <v>0</v>
      </c>
      <c r="H116" s="154"/>
    </row>
    <row r="117" spans="1:8" ht="19.5">
      <c r="A117" s="149">
        <f t="shared" si="4"/>
        <v>108</v>
      </c>
      <c r="B117" s="150" t="s">
        <v>236</v>
      </c>
      <c r="C117" s="129"/>
      <c r="D117" s="149"/>
      <c r="E117" s="155" t="s">
        <v>180</v>
      </c>
      <c r="F117" s="164"/>
      <c r="G117" s="164">
        <f t="shared" si="5"/>
        <v>0</v>
      </c>
      <c r="H117" s="154"/>
    </row>
    <row r="118" spans="1:8" ht="19.5">
      <c r="A118" s="149">
        <f t="shared" si="4"/>
        <v>109</v>
      </c>
      <c r="B118" s="150" t="s">
        <v>237</v>
      </c>
      <c r="C118" s="129"/>
      <c r="D118" s="149"/>
      <c r="E118" s="155" t="s">
        <v>180</v>
      </c>
      <c r="F118" s="164"/>
      <c r="G118" s="164">
        <f t="shared" si="5"/>
        <v>0</v>
      </c>
      <c r="H118" s="154"/>
    </row>
    <row r="119" spans="1:8" ht="19.5">
      <c r="A119" s="149">
        <f t="shared" si="4"/>
        <v>110</v>
      </c>
      <c r="B119" s="150" t="s">
        <v>238</v>
      </c>
      <c r="C119" s="129"/>
      <c r="D119" s="149"/>
      <c r="E119" s="155" t="s">
        <v>180</v>
      </c>
      <c r="F119" s="164"/>
      <c r="G119" s="164">
        <f t="shared" si="5"/>
        <v>0</v>
      </c>
      <c r="H119" s="154"/>
    </row>
    <row r="120" spans="1:8" ht="19.5">
      <c r="A120" s="149">
        <f t="shared" si="4"/>
        <v>111</v>
      </c>
      <c r="B120" s="150" t="s">
        <v>239</v>
      </c>
      <c r="C120" s="129"/>
      <c r="D120" s="149"/>
      <c r="E120" s="155" t="s">
        <v>176</v>
      </c>
      <c r="F120" s="153"/>
      <c r="G120" s="164">
        <f t="shared" si="5"/>
        <v>0</v>
      </c>
      <c r="H120" s="154" t="s">
        <v>240</v>
      </c>
    </row>
    <row r="121" spans="1:8" ht="19.5">
      <c r="A121" s="149">
        <f t="shared" si="4"/>
        <v>112</v>
      </c>
      <c r="B121" s="150" t="s">
        <v>241</v>
      </c>
      <c r="C121" s="129"/>
      <c r="D121" s="149"/>
      <c r="E121" s="155" t="s">
        <v>176</v>
      </c>
      <c r="F121" s="153"/>
      <c r="G121" s="164">
        <f t="shared" si="5"/>
        <v>0</v>
      </c>
      <c r="H121" s="154"/>
    </row>
    <row r="122" spans="1:8" ht="19.5">
      <c r="A122" s="149">
        <f t="shared" si="4"/>
        <v>113</v>
      </c>
      <c r="B122" s="150"/>
      <c r="C122" s="129"/>
      <c r="D122" s="149"/>
      <c r="E122" s="155"/>
      <c r="F122" s="164"/>
      <c r="G122" s="164">
        <f t="shared" si="5"/>
        <v>0</v>
      </c>
      <c r="H122" s="154"/>
    </row>
    <row r="123" spans="1:8" ht="19.5">
      <c r="A123" s="143">
        <f t="shared" si="4"/>
        <v>114</v>
      </c>
      <c r="B123" s="144" t="s">
        <v>242</v>
      </c>
      <c r="C123" s="129"/>
      <c r="D123" s="145"/>
      <c r="E123" s="146"/>
      <c r="F123" s="147"/>
      <c r="G123" s="147">
        <f>SUM(G124:G129)</f>
        <v>0</v>
      </c>
      <c r="H123" s="148"/>
    </row>
    <row r="124" spans="1:8" ht="19.5">
      <c r="A124" s="149">
        <f t="shared" si="4"/>
        <v>115</v>
      </c>
      <c r="B124" s="150" t="s">
        <v>243</v>
      </c>
      <c r="C124" s="129"/>
      <c r="D124" s="149"/>
      <c r="E124" s="155" t="s">
        <v>215</v>
      </c>
      <c r="F124" s="164"/>
      <c r="G124" s="164">
        <f t="shared" ref="G124:G129" si="6">D124*F124</f>
        <v>0</v>
      </c>
      <c r="H124" s="154"/>
    </row>
    <row r="125" spans="1:8" ht="19.5">
      <c r="A125" s="149">
        <f t="shared" si="4"/>
        <v>116</v>
      </c>
      <c r="B125" s="150" t="s">
        <v>244</v>
      </c>
      <c r="C125" s="129"/>
      <c r="D125" s="149"/>
      <c r="E125" s="155" t="s">
        <v>215</v>
      </c>
      <c r="F125" s="164"/>
      <c r="G125" s="164">
        <f t="shared" si="6"/>
        <v>0</v>
      </c>
      <c r="H125" s="154"/>
    </row>
    <row r="126" spans="1:8" ht="19.5">
      <c r="A126" s="149">
        <f t="shared" si="4"/>
        <v>117</v>
      </c>
      <c r="B126" s="150" t="s">
        <v>245</v>
      </c>
      <c r="C126" s="129"/>
      <c r="D126" s="149"/>
      <c r="E126" s="155" t="s">
        <v>180</v>
      </c>
      <c r="F126" s="164"/>
      <c r="G126" s="164">
        <f t="shared" si="6"/>
        <v>0</v>
      </c>
      <c r="H126" s="154" t="s">
        <v>246</v>
      </c>
    </row>
    <row r="127" spans="1:8" ht="19.5">
      <c r="A127" s="149">
        <f t="shared" si="4"/>
        <v>118</v>
      </c>
      <c r="B127" s="150" t="s">
        <v>247</v>
      </c>
      <c r="C127" s="129"/>
      <c r="D127" s="149"/>
      <c r="E127" s="155" t="s">
        <v>180</v>
      </c>
      <c r="F127" s="153"/>
      <c r="G127" s="164">
        <f t="shared" si="6"/>
        <v>0</v>
      </c>
      <c r="H127" s="154"/>
    </row>
    <row r="128" spans="1:8" ht="19.5">
      <c r="A128" s="149">
        <f t="shared" si="4"/>
        <v>119</v>
      </c>
      <c r="B128" s="150" t="s">
        <v>248</v>
      </c>
      <c r="C128" s="129"/>
      <c r="D128" s="149"/>
      <c r="E128" s="155" t="s">
        <v>180</v>
      </c>
      <c r="F128" s="153"/>
      <c r="G128" s="164">
        <f t="shared" si="6"/>
        <v>0</v>
      </c>
      <c r="H128" s="154" t="s">
        <v>249</v>
      </c>
    </row>
    <row r="129" spans="1:8" ht="19.5">
      <c r="A129" s="149">
        <f t="shared" si="4"/>
        <v>120</v>
      </c>
      <c r="B129" s="150"/>
      <c r="C129" s="129"/>
      <c r="D129" s="149"/>
      <c r="E129" s="155"/>
      <c r="F129" s="164"/>
      <c r="G129" s="164">
        <f t="shared" si="6"/>
        <v>0</v>
      </c>
      <c r="H129" s="154"/>
    </row>
    <row r="130" spans="1:8" ht="19.5">
      <c r="A130" s="143">
        <f t="shared" si="4"/>
        <v>121</v>
      </c>
      <c r="B130" s="144" t="s">
        <v>250</v>
      </c>
      <c r="C130" s="129"/>
      <c r="D130" s="145"/>
      <c r="E130" s="146"/>
      <c r="F130" s="147"/>
      <c r="G130" s="147">
        <f>SUM(G131:G142)</f>
        <v>0</v>
      </c>
      <c r="H130" s="148"/>
    </row>
    <row r="131" spans="1:8" ht="19.5">
      <c r="A131" s="149">
        <f t="shared" si="4"/>
        <v>122</v>
      </c>
      <c r="B131" s="150" t="s">
        <v>251</v>
      </c>
      <c r="C131" s="129"/>
      <c r="D131" s="149"/>
      <c r="E131" s="155" t="s">
        <v>180</v>
      </c>
      <c r="F131" s="164"/>
      <c r="G131" s="164">
        <f t="shared" ref="G131:G141" si="7">D131*F131</f>
        <v>0</v>
      </c>
      <c r="H131" s="154"/>
    </row>
    <row r="132" spans="1:8" ht="19.5">
      <c r="A132" s="149">
        <f t="shared" si="4"/>
        <v>123</v>
      </c>
      <c r="B132" s="150" t="s">
        <v>252</v>
      </c>
      <c r="C132" s="129"/>
      <c r="D132" s="149"/>
      <c r="E132" s="155" t="s">
        <v>180</v>
      </c>
      <c r="F132" s="164"/>
      <c r="G132" s="164">
        <f t="shared" si="7"/>
        <v>0</v>
      </c>
      <c r="H132" s="154"/>
    </row>
    <row r="133" spans="1:8" ht="19.5">
      <c r="A133" s="149">
        <f t="shared" si="4"/>
        <v>124</v>
      </c>
      <c r="B133" s="150" t="s">
        <v>253</v>
      </c>
      <c r="C133" s="129"/>
      <c r="D133" s="149"/>
      <c r="E133" s="155" t="s">
        <v>180</v>
      </c>
      <c r="F133" s="164"/>
      <c r="G133" s="164">
        <f t="shared" si="7"/>
        <v>0</v>
      </c>
      <c r="H133" s="154"/>
    </row>
    <row r="134" spans="1:8" ht="19.5">
      <c r="A134" s="149">
        <f t="shared" si="4"/>
        <v>125</v>
      </c>
      <c r="B134" s="150" t="s">
        <v>254</v>
      </c>
      <c r="C134" s="129"/>
      <c r="D134" s="149"/>
      <c r="E134" s="155" t="s">
        <v>180</v>
      </c>
      <c r="F134" s="164"/>
      <c r="G134" s="164">
        <f t="shared" si="7"/>
        <v>0</v>
      </c>
      <c r="H134" s="154"/>
    </row>
    <row r="135" spans="1:8" ht="19.5">
      <c r="A135" s="149">
        <f t="shared" si="4"/>
        <v>126</v>
      </c>
      <c r="B135" s="150" t="s">
        <v>255</v>
      </c>
      <c r="C135" s="129"/>
      <c r="D135" s="149"/>
      <c r="E135" s="155" t="s">
        <v>180</v>
      </c>
      <c r="F135" s="164"/>
      <c r="G135" s="164">
        <f t="shared" si="7"/>
        <v>0</v>
      </c>
      <c r="H135" s="154"/>
    </row>
    <row r="136" spans="1:8" ht="19.5">
      <c r="A136" s="149">
        <f t="shared" si="4"/>
        <v>127</v>
      </c>
      <c r="B136" s="150" t="s">
        <v>256</v>
      </c>
      <c r="C136" s="129"/>
      <c r="D136" s="149"/>
      <c r="E136" s="155" t="s">
        <v>140</v>
      </c>
      <c r="F136" s="164"/>
      <c r="G136" s="164">
        <f t="shared" si="7"/>
        <v>0</v>
      </c>
      <c r="H136" s="154"/>
    </row>
    <row r="137" spans="1:8" ht="19.5">
      <c r="A137" s="149">
        <f t="shared" si="4"/>
        <v>128</v>
      </c>
      <c r="B137" s="150" t="s">
        <v>257</v>
      </c>
      <c r="C137" s="129"/>
      <c r="D137" s="149"/>
      <c r="E137" s="155" t="s">
        <v>180</v>
      </c>
      <c r="F137" s="164"/>
      <c r="G137" s="164">
        <f t="shared" si="7"/>
        <v>0</v>
      </c>
      <c r="H137" s="154" t="s">
        <v>258</v>
      </c>
    </row>
    <row r="138" spans="1:8" ht="19.5">
      <c r="A138" s="149">
        <f t="shared" si="4"/>
        <v>129</v>
      </c>
      <c r="B138" s="150" t="s">
        <v>259</v>
      </c>
      <c r="C138" s="129"/>
      <c r="D138" s="149"/>
      <c r="E138" s="155" t="s">
        <v>180</v>
      </c>
      <c r="F138" s="164"/>
      <c r="G138" s="164">
        <f t="shared" si="7"/>
        <v>0</v>
      </c>
      <c r="H138" s="154" t="s">
        <v>260</v>
      </c>
    </row>
    <row r="139" spans="1:8" ht="19.5">
      <c r="A139" s="149">
        <f t="shared" si="4"/>
        <v>130</v>
      </c>
      <c r="B139" s="150" t="s">
        <v>261</v>
      </c>
      <c r="C139" s="129"/>
      <c r="D139" s="149"/>
      <c r="E139" s="155" t="s">
        <v>180</v>
      </c>
      <c r="F139" s="164"/>
      <c r="G139" s="164">
        <f t="shared" si="7"/>
        <v>0</v>
      </c>
      <c r="H139" s="154"/>
    </row>
    <row r="140" spans="1:8" ht="19.5">
      <c r="A140" s="149">
        <f t="shared" si="4"/>
        <v>131</v>
      </c>
      <c r="B140" s="150" t="s">
        <v>262</v>
      </c>
      <c r="C140" s="129"/>
      <c r="D140" s="149"/>
      <c r="E140" s="155" t="s">
        <v>180</v>
      </c>
      <c r="F140" s="164"/>
      <c r="G140" s="164">
        <f t="shared" si="7"/>
        <v>0</v>
      </c>
      <c r="H140" s="154"/>
    </row>
    <row r="141" spans="1:8" ht="19.5">
      <c r="A141" s="149">
        <f t="shared" ref="A141:A159" si="8">A140+1</f>
        <v>132</v>
      </c>
      <c r="B141" s="150" t="s">
        <v>251</v>
      </c>
      <c r="C141" s="129"/>
      <c r="D141" s="149"/>
      <c r="E141" s="155" t="s">
        <v>180</v>
      </c>
      <c r="F141" s="164"/>
      <c r="G141" s="164">
        <f t="shared" si="7"/>
        <v>0</v>
      </c>
      <c r="H141" s="154"/>
    </row>
    <row r="142" spans="1:8" ht="19.5">
      <c r="A142" s="149">
        <f t="shared" si="8"/>
        <v>133</v>
      </c>
      <c r="B142" s="150"/>
      <c r="C142" s="129"/>
      <c r="D142" s="149"/>
      <c r="E142" s="155"/>
      <c r="F142" s="164"/>
      <c r="G142" s="164"/>
      <c r="H142" s="154"/>
    </row>
    <row r="143" spans="1:8" ht="19.5">
      <c r="A143" s="143">
        <v>134</v>
      </c>
      <c r="B143" s="144" t="s">
        <v>263</v>
      </c>
      <c r="C143" s="129"/>
      <c r="D143" s="145"/>
      <c r="E143" s="146"/>
      <c r="F143" s="147"/>
      <c r="G143" s="147">
        <f>SUM(G144:G153)</f>
        <v>0</v>
      </c>
      <c r="H143" s="148"/>
    </row>
    <row r="144" spans="1:8" ht="19.5">
      <c r="A144" s="149">
        <f t="shared" si="8"/>
        <v>135</v>
      </c>
      <c r="B144" s="150" t="s">
        <v>264</v>
      </c>
      <c r="C144" s="129"/>
      <c r="D144" s="149"/>
      <c r="E144" s="155" t="s">
        <v>140</v>
      </c>
      <c r="F144" s="164"/>
      <c r="G144" s="164">
        <f t="shared" ref="G144:G153" si="9">D144*F144</f>
        <v>0</v>
      </c>
      <c r="H144" s="154"/>
    </row>
    <row r="145" spans="1:8" ht="19.5">
      <c r="A145" s="149">
        <f t="shared" si="8"/>
        <v>136</v>
      </c>
      <c r="B145" s="150" t="s">
        <v>265</v>
      </c>
      <c r="C145" s="129"/>
      <c r="D145" s="149"/>
      <c r="E145" s="155" t="s">
        <v>266</v>
      </c>
      <c r="F145" s="164"/>
      <c r="G145" s="164">
        <f t="shared" si="9"/>
        <v>0</v>
      </c>
      <c r="H145" s="154"/>
    </row>
    <row r="146" spans="1:8" ht="19.5">
      <c r="A146" s="149">
        <f t="shared" si="8"/>
        <v>137</v>
      </c>
      <c r="B146" s="150" t="s">
        <v>267</v>
      </c>
      <c r="C146" s="129"/>
      <c r="D146" s="149"/>
      <c r="E146" s="155" t="s">
        <v>180</v>
      </c>
      <c r="F146" s="164"/>
      <c r="G146" s="164">
        <f t="shared" si="9"/>
        <v>0</v>
      </c>
      <c r="H146" s="154"/>
    </row>
    <row r="147" spans="1:8" ht="19.5">
      <c r="A147" s="149">
        <f t="shared" si="8"/>
        <v>138</v>
      </c>
      <c r="B147" s="150" t="s">
        <v>268</v>
      </c>
      <c r="C147" s="129"/>
      <c r="D147" s="149"/>
      <c r="E147" s="155" t="s">
        <v>176</v>
      </c>
      <c r="F147" s="153"/>
      <c r="G147" s="164">
        <f t="shared" si="9"/>
        <v>0</v>
      </c>
      <c r="H147" s="154"/>
    </row>
    <row r="148" spans="1:8" ht="19.5">
      <c r="A148" s="149">
        <f t="shared" si="8"/>
        <v>139</v>
      </c>
      <c r="B148" s="150" t="s">
        <v>269</v>
      </c>
      <c r="C148" s="129"/>
      <c r="D148" s="149"/>
      <c r="E148" s="155" t="s">
        <v>176</v>
      </c>
      <c r="F148" s="153"/>
      <c r="G148" s="164">
        <f t="shared" si="9"/>
        <v>0</v>
      </c>
      <c r="H148" s="154" t="s">
        <v>270</v>
      </c>
    </row>
    <row r="149" spans="1:8" ht="19.5">
      <c r="A149" s="149">
        <f t="shared" si="8"/>
        <v>140</v>
      </c>
      <c r="B149" s="150" t="s">
        <v>271</v>
      </c>
      <c r="C149" s="129"/>
      <c r="D149" s="149"/>
      <c r="E149" s="155" t="s">
        <v>180</v>
      </c>
      <c r="F149" s="164"/>
      <c r="G149" s="164">
        <f t="shared" si="9"/>
        <v>0</v>
      </c>
      <c r="H149" s="154" t="s">
        <v>272</v>
      </c>
    </row>
    <row r="150" spans="1:8" ht="19.5">
      <c r="A150" s="149">
        <f t="shared" si="8"/>
        <v>141</v>
      </c>
      <c r="B150" s="150" t="s">
        <v>273</v>
      </c>
      <c r="C150" s="129"/>
      <c r="D150" s="149"/>
      <c r="E150" s="155" t="s">
        <v>180</v>
      </c>
      <c r="F150" s="164"/>
      <c r="G150" s="164">
        <f t="shared" si="9"/>
        <v>0</v>
      </c>
      <c r="H150" s="154" t="s">
        <v>272</v>
      </c>
    </row>
    <row r="151" spans="1:8" ht="19.5">
      <c r="A151" s="149">
        <f t="shared" si="8"/>
        <v>142</v>
      </c>
      <c r="B151" s="150" t="s">
        <v>274</v>
      </c>
      <c r="C151" s="129"/>
      <c r="D151" s="149"/>
      <c r="E151" s="155" t="s">
        <v>180</v>
      </c>
      <c r="F151" s="153"/>
      <c r="G151" s="164">
        <f t="shared" si="9"/>
        <v>0</v>
      </c>
      <c r="H151" s="154" t="s">
        <v>275</v>
      </c>
    </row>
    <row r="152" spans="1:8" ht="19.5">
      <c r="A152" s="149">
        <f t="shared" si="8"/>
        <v>143</v>
      </c>
      <c r="B152" s="150" t="s">
        <v>276</v>
      </c>
      <c r="C152" s="129"/>
      <c r="D152" s="149"/>
      <c r="E152" s="155" t="s">
        <v>180</v>
      </c>
      <c r="F152" s="153"/>
      <c r="G152" s="164">
        <f t="shared" si="9"/>
        <v>0</v>
      </c>
      <c r="H152" s="154" t="s">
        <v>277</v>
      </c>
    </row>
    <row r="153" spans="1:8" ht="19.5">
      <c r="A153" s="149">
        <f t="shared" si="8"/>
        <v>144</v>
      </c>
      <c r="B153" s="150"/>
      <c r="C153" s="129"/>
      <c r="D153" s="149"/>
      <c r="E153" s="155"/>
      <c r="F153" s="153"/>
      <c r="G153" s="164">
        <f t="shared" si="9"/>
        <v>0</v>
      </c>
      <c r="H153" s="154"/>
    </row>
    <row r="154" spans="1:8" ht="58.5">
      <c r="A154" s="143">
        <f t="shared" si="8"/>
        <v>145</v>
      </c>
      <c r="B154" s="148" t="s">
        <v>278</v>
      </c>
      <c r="C154" s="129"/>
      <c r="D154" s="145"/>
      <c r="E154" s="146"/>
      <c r="F154" s="147"/>
      <c r="G154" s="147">
        <f>SUM(G155:G158)</f>
        <v>0</v>
      </c>
      <c r="H154" s="148"/>
    </row>
    <row r="155" spans="1:8" ht="19.5">
      <c r="A155" s="149">
        <f t="shared" si="8"/>
        <v>146</v>
      </c>
      <c r="B155" s="150" t="s">
        <v>279</v>
      </c>
      <c r="C155" s="129"/>
      <c r="D155" s="149"/>
      <c r="E155" s="155" t="s">
        <v>180</v>
      </c>
      <c r="F155" s="164"/>
      <c r="G155" s="164">
        <f>D155*F155</f>
        <v>0</v>
      </c>
      <c r="H155" s="154"/>
    </row>
    <row r="156" spans="1:8" ht="19.5">
      <c r="A156" s="149">
        <f t="shared" si="8"/>
        <v>147</v>
      </c>
      <c r="B156" s="150" t="s">
        <v>280</v>
      </c>
      <c r="C156" s="129"/>
      <c r="D156" s="149"/>
      <c r="E156" s="155" t="s">
        <v>180</v>
      </c>
      <c r="F156" s="164"/>
      <c r="G156" s="164">
        <f>D156*F156</f>
        <v>0</v>
      </c>
      <c r="H156" s="154"/>
    </row>
    <row r="157" spans="1:8" ht="19.5">
      <c r="A157" s="149">
        <f t="shared" si="8"/>
        <v>148</v>
      </c>
      <c r="B157" s="150" t="s">
        <v>281</v>
      </c>
      <c r="C157" s="129"/>
      <c r="D157" s="149"/>
      <c r="E157" s="155" t="s">
        <v>176</v>
      </c>
      <c r="F157" s="164"/>
      <c r="G157" s="164">
        <f t="shared" ref="G157:G158" si="10">D157*F157</f>
        <v>0</v>
      </c>
      <c r="H157" s="154"/>
    </row>
    <row r="158" spans="1:8" ht="19.5">
      <c r="A158" s="149">
        <f t="shared" si="8"/>
        <v>149</v>
      </c>
      <c r="B158" s="150"/>
      <c r="C158" s="129"/>
      <c r="D158" s="149"/>
      <c r="E158" s="155"/>
      <c r="F158" s="164"/>
      <c r="G158" s="164">
        <f t="shared" si="10"/>
        <v>0</v>
      </c>
      <c r="H158" s="154"/>
    </row>
    <row r="159" spans="1:8" ht="19.5">
      <c r="A159" s="182">
        <f t="shared" si="8"/>
        <v>150</v>
      </c>
      <c r="B159" s="183" t="s">
        <v>282</v>
      </c>
      <c r="C159" s="183"/>
      <c r="D159" s="184"/>
      <c r="E159" s="185"/>
      <c r="F159" s="186"/>
      <c r="G159" s="186">
        <f>G39+G67+G87+G123+G130+G143+G154</f>
        <v>0</v>
      </c>
      <c r="H159" s="187"/>
    </row>
    <row r="160" spans="1:8" ht="19.5">
      <c r="A160" s="188" t="s">
        <v>118</v>
      </c>
      <c r="B160" s="188"/>
      <c r="C160" s="188"/>
      <c r="D160" s="189"/>
      <c r="E160" s="190"/>
      <c r="F160" s="188"/>
      <c r="G160" s="188"/>
      <c r="H160" s="134"/>
    </row>
    <row r="161" spans="1:8" ht="18.75">
      <c r="A161" s="191">
        <v>1</v>
      </c>
      <c r="B161" s="348" t="s">
        <v>283</v>
      </c>
      <c r="C161" s="348"/>
      <c r="D161" s="348"/>
      <c r="E161" s="348"/>
      <c r="F161" s="348"/>
      <c r="G161" s="348"/>
      <c r="H161" s="348"/>
    </row>
    <row r="162" spans="1:8" ht="18.75">
      <c r="A162" s="191">
        <v>2</v>
      </c>
      <c r="B162" s="348" t="s">
        <v>284</v>
      </c>
      <c r="C162" s="348"/>
      <c r="D162" s="348"/>
      <c r="E162" s="348"/>
      <c r="F162" s="348"/>
      <c r="G162" s="348"/>
      <c r="H162" s="348"/>
    </row>
    <row r="163" spans="1:8" ht="39.950000000000003" customHeight="1">
      <c r="A163" s="191">
        <v>3</v>
      </c>
      <c r="B163" s="348" t="s">
        <v>285</v>
      </c>
      <c r="C163" s="348"/>
      <c r="D163" s="348"/>
      <c r="E163" s="348"/>
      <c r="F163" s="348"/>
      <c r="G163" s="348"/>
      <c r="H163" s="348"/>
    </row>
    <row r="164" spans="1:8" ht="18.75">
      <c r="A164" s="191">
        <v>4</v>
      </c>
      <c r="B164" s="348" t="s">
        <v>286</v>
      </c>
      <c r="C164" s="348"/>
      <c r="D164" s="348"/>
      <c r="E164" s="348"/>
      <c r="F164" s="348"/>
      <c r="G164" s="348"/>
      <c r="H164" s="348"/>
    </row>
    <row r="165" spans="1:8" ht="18.75">
      <c r="A165" s="191">
        <v>5</v>
      </c>
      <c r="B165" s="348" t="s">
        <v>287</v>
      </c>
      <c r="C165" s="348"/>
      <c r="D165" s="348"/>
      <c r="E165" s="348"/>
      <c r="F165" s="348"/>
      <c r="G165" s="348"/>
      <c r="H165" s="348"/>
    </row>
    <row r="166" spans="1:8" ht="18.75">
      <c r="A166" s="191">
        <v>6</v>
      </c>
      <c r="B166" s="348" t="s">
        <v>288</v>
      </c>
      <c r="C166" s="348"/>
      <c r="D166" s="348"/>
      <c r="E166" s="348"/>
      <c r="F166" s="348"/>
      <c r="G166" s="348"/>
      <c r="H166" s="348"/>
    </row>
    <row r="167" spans="1:8" ht="18.75">
      <c r="A167" s="191">
        <v>7</v>
      </c>
      <c r="B167" s="348" t="s">
        <v>289</v>
      </c>
      <c r="C167" s="348"/>
      <c r="D167" s="348"/>
      <c r="E167" s="348"/>
      <c r="F167" s="348"/>
      <c r="G167" s="348"/>
      <c r="H167" s="348"/>
    </row>
    <row r="168" spans="1:8" s="192" customFormat="1" ht="58.15" customHeight="1">
      <c r="A168" s="349"/>
      <c r="B168" s="349"/>
      <c r="C168" s="349"/>
      <c r="D168" s="349"/>
      <c r="E168" s="349"/>
      <c r="F168" s="349"/>
      <c r="G168" s="349"/>
      <c r="H168" s="134"/>
    </row>
    <row r="171" spans="1:8">
      <c r="A171" s="193"/>
    </row>
    <row r="172" spans="1:8">
      <c r="B172" s="198"/>
      <c r="C172" s="198"/>
      <c r="D172" s="198"/>
      <c r="E172" s="198"/>
      <c r="F172" s="198"/>
    </row>
  </sheetData>
  <mergeCells count="9">
    <mergeCell ref="B166:H166"/>
    <mergeCell ref="B167:H167"/>
    <mergeCell ref="A168:G168"/>
    <mergeCell ref="A8:B8"/>
    <mergeCell ref="B161:H161"/>
    <mergeCell ref="B162:H162"/>
    <mergeCell ref="B163:H163"/>
    <mergeCell ref="B164:H164"/>
    <mergeCell ref="B165:H165"/>
  </mergeCells>
  <printOptions horizontalCentered="1"/>
  <pageMargins left="0.25" right="0.25" top="0.75" bottom="0.75" header="0.3" footer="0.3"/>
  <pageSetup scale="38" fitToHeight="0" orientation="portrait" r:id="rId1"/>
  <headerFooter alignWithMargins="0">
    <oddHeader xml:space="preserve">&amp;C&amp;"Arial,Bold"&amp;14
</oddHeader>
    <oddFooter>&amp;C&amp;"Tahoma,Regular"&amp;11Page &amp;P of &amp;N</oddFooter>
  </headerFooter>
  <rowBreaks count="1" manualBreakCount="1">
    <brk id="8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957C-18FE-404D-9CC2-908B77CF33A4}">
  <sheetPr>
    <pageSetUpPr fitToPage="1"/>
  </sheetPr>
  <dimension ref="A1:U47"/>
  <sheetViews>
    <sheetView zoomScale="70" zoomScaleNormal="70" workbookViewId="0">
      <selection activeCell="E3" sqref="E3"/>
    </sheetView>
  </sheetViews>
  <sheetFormatPr defaultRowHeight="12.75"/>
  <cols>
    <col min="1" max="1" width="12.7109375" customWidth="1"/>
    <col min="2" max="2" width="17.140625" customWidth="1"/>
    <col min="3" max="3" width="27.7109375" customWidth="1"/>
    <col min="4" max="4" width="40.140625" customWidth="1"/>
    <col min="5" max="5" width="21.85546875" customWidth="1"/>
    <col min="6" max="6" width="17.140625" customWidth="1"/>
    <col min="8" max="8" width="29" customWidth="1"/>
    <col min="9" max="9" width="17.140625" customWidth="1"/>
  </cols>
  <sheetData>
    <row r="1" spans="1:21" s="56" customFormat="1" ht="19.5">
      <c r="A1" s="199" t="s">
        <v>290</v>
      </c>
      <c r="B1" s="200"/>
      <c r="C1" s="200"/>
      <c r="D1" s="200"/>
      <c r="E1" s="200"/>
      <c r="F1" s="200"/>
      <c r="G1" s="199"/>
      <c r="H1" s="199"/>
      <c r="I1" s="199"/>
      <c r="J1" s="199"/>
      <c r="K1" s="199"/>
      <c r="L1" s="201"/>
      <c r="M1"/>
      <c r="N1"/>
      <c r="O1"/>
      <c r="P1"/>
      <c r="Q1"/>
      <c r="R1"/>
      <c r="S1"/>
      <c r="T1"/>
      <c r="U1"/>
    </row>
    <row r="2" spans="1:21" s="56" customFormat="1" ht="19.5">
      <c r="A2" s="199" t="s">
        <v>1</v>
      </c>
      <c r="B2" s="200"/>
      <c r="C2" s="200"/>
      <c r="D2" s="200"/>
      <c r="E2" s="200"/>
      <c r="F2" s="200"/>
      <c r="G2" s="199"/>
      <c r="H2" s="199"/>
      <c r="I2" s="199"/>
      <c r="J2" s="199"/>
      <c r="K2" s="199"/>
      <c r="L2" s="201"/>
      <c r="M2"/>
      <c r="N2"/>
      <c r="O2"/>
      <c r="P2"/>
      <c r="Q2"/>
      <c r="R2"/>
      <c r="S2"/>
      <c r="T2"/>
      <c r="U2"/>
    </row>
    <row r="3" spans="1:21" s="56" customFormat="1" ht="19.5">
      <c r="A3" s="72" t="s">
        <v>2</v>
      </c>
      <c r="B3" s="72"/>
      <c r="C3" s="72"/>
      <c r="D3" s="72"/>
      <c r="E3" s="202"/>
      <c r="F3" s="202"/>
      <c r="G3" s="202"/>
      <c r="H3" s="202"/>
      <c r="I3" s="202"/>
      <c r="J3" s="202"/>
      <c r="K3" s="202"/>
      <c r="L3" s="201"/>
      <c r="M3"/>
      <c r="N3"/>
      <c r="O3"/>
      <c r="P3"/>
      <c r="Q3"/>
      <c r="R3"/>
      <c r="S3"/>
      <c r="T3"/>
      <c r="U3"/>
    </row>
    <row r="4" spans="1:21" s="56" customFormat="1" ht="19.5">
      <c r="A4" s="199"/>
      <c r="B4" s="200"/>
      <c r="C4" s="200"/>
      <c r="D4" s="200"/>
      <c r="E4" s="200"/>
      <c r="F4" s="200"/>
      <c r="G4" s="200"/>
      <c r="H4" s="200"/>
      <c r="I4" s="200"/>
      <c r="J4" s="200"/>
      <c r="K4" s="200"/>
      <c r="L4" s="201"/>
      <c r="M4"/>
      <c r="N4"/>
      <c r="O4"/>
      <c r="P4"/>
      <c r="Q4"/>
      <c r="R4"/>
      <c r="S4"/>
      <c r="T4"/>
      <c r="U4"/>
    </row>
    <row r="5" spans="1:21" s="56" customFormat="1" ht="19.5">
      <c r="A5" s="199" t="s">
        <v>291</v>
      </c>
      <c r="B5" s="200"/>
      <c r="C5" s="200"/>
      <c r="D5" s="200"/>
      <c r="E5" s="200"/>
      <c r="F5" s="200"/>
      <c r="G5" s="199"/>
      <c r="H5" s="199"/>
      <c r="I5" s="199"/>
      <c r="J5" s="199"/>
      <c r="K5" s="199"/>
      <c r="L5" s="201"/>
      <c r="M5"/>
      <c r="N5"/>
      <c r="O5"/>
      <c r="P5"/>
      <c r="Q5"/>
      <c r="R5"/>
      <c r="S5"/>
      <c r="T5"/>
      <c r="U5"/>
    </row>
    <row r="6" spans="1:21" ht="21" customHeight="1">
      <c r="A6" s="203" t="s">
        <v>4</v>
      </c>
      <c r="B6" s="204"/>
      <c r="C6" s="204"/>
      <c r="D6" s="204"/>
      <c r="E6" s="204"/>
      <c r="F6" s="204"/>
      <c r="G6" s="201"/>
      <c r="H6" s="201"/>
      <c r="I6" s="201"/>
      <c r="J6" s="201"/>
      <c r="K6" s="201"/>
      <c r="L6" s="201"/>
    </row>
    <row r="7" spans="1:21" ht="66" customHeight="1">
      <c r="A7" s="205" t="s">
        <v>127</v>
      </c>
      <c r="B7" s="206" t="s">
        <v>292</v>
      </c>
      <c r="C7" s="206" t="s">
        <v>293</v>
      </c>
      <c r="D7" s="206" t="s">
        <v>294</v>
      </c>
      <c r="E7" s="205" t="s">
        <v>295</v>
      </c>
      <c r="F7" s="205" t="s">
        <v>296</v>
      </c>
      <c r="G7" s="201"/>
      <c r="H7" s="201"/>
      <c r="I7" s="201"/>
      <c r="J7" s="201"/>
      <c r="K7" s="201"/>
      <c r="L7" s="201"/>
    </row>
    <row r="8" spans="1:21" ht="21" customHeight="1">
      <c r="A8" s="207">
        <v>1</v>
      </c>
      <c r="B8" s="207"/>
      <c r="C8" s="207"/>
      <c r="D8" s="207"/>
      <c r="E8" s="208">
        <v>0</v>
      </c>
      <c r="F8" s="209"/>
      <c r="G8" s="201"/>
      <c r="H8" s="201"/>
      <c r="I8" s="201"/>
      <c r="J8" s="201"/>
      <c r="K8" s="201"/>
      <c r="L8" s="201"/>
    </row>
    <row r="9" spans="1:21" ht="21" customHeight="1">
      <c r="A9" s="207">
        <f t="shared" ref="A9:A27" si="0">A8+1</f>
        <v>2</v>
      </c>
      <c r="B9" s="207"/>
      <c r="C9" s="207"/>
      <c r="D9" s="207"/>
      <c r="E9" s="208">
        <v>0</v>
      </c>
      <c r="F9" s="209"/>
      <c r="G9" s="201"/>
      <c r="H9" s="201"/>
      <c r="I9" s="201"/>
      <c r="J9" s="201"/>
      <c r="K9" s="201"/>
      <c r="L9" s="201"/>
    </row>
    <row r="10" spans="1:21" ht="21" customHeight="1">
      <c r="A10" s="207">
        <f t="shared" si="0"/>
        <v>3</v>
      </c>
      <c r="B10" s="207"/>
      <c r="C10" s="207"/>
      <c r="D10" s="207"/>
      <c r="E10" s="208">
        <v>0</v>
      </c>
      <c r="F10" s="209"/>
      <c r="G10" s="201"/>
      <c r="H10" s="201"/>
      <c r="I10" s="201"/>
      <c r="J10" s="201"/>
      <c r="K10" s="201"/>
      <c r="L10" s="201"/>
    </row>
    <row r="11" spans="1:21" ht="21" customHeight="1">
      <c r="A11" s="207">
        <f t="shared" si="0"/>
        <v>4</v>
      </c>
      <c r="B11" s="207"/>
      <c r="C11" s="207"/>
      <c r="D11" s="207"/>
      <c r="E11" s="208">
        <v>0</v>
      </c>
      <c r="F11" s="209"/>
    </row>
    <row r="12" spans="1:21" ht="21" customHeight="1">
      <c r="A12" s="207">
        <f t="shared" si="0"/>
        <v>5</v>
      </c>
      <c r="B12" s="207"/>
      <c r="C12" s="207"/>
      <c r="D12" s="207"/>
      <c r="E12" s="208">
        <v>0</v>
      </c>
      <c r="F12" s="209"/>
    </row>
    <row r="13" spans="1:21" ht="21" customHeight="1">
      <c r="A13" s="207">
        <f t="shared" si="0"/>
        <v>6</v>
      </c>
      <c r="B13" s="207"/>
      <c r="C13" s="207"/>
      <c r="D13" s="207"/>
      <c r="E13" s="208">
        <v>0</v>
      </c>
      <c r="F13" s="209"/>
    </row>
    <row r="14" spans="1:21" ht="21" customHeight="1">
      <c r="A14" s="207">
        <f t="shared" si="0"/>
        <v>7</v>
      </c>
      <c r="B14" s="207"/>
      <c r="C14" s="207"/>
      <c r="D14" s="207"/>
      <c r="E14" s="208">
        <v>0</v>
      </c>
      <c r="F14" s="209"/>
    </row>
    <row r="15" spans="1:21" ht="21" customHeight="1">
      <c r="A15" s="207">
        <f t="shared" si="0"/>
        <v>8</v>
      </c>
      <c r="B15" s="207"/>
      <c r="C15" s="207"/>
      <c r="D15" s="207"/>
      <c r="E15" s="208">
        <v>0</v>
      </c>
      <c r="F15" s="209"/>
    </row>
    <row r="16" spans="1:21" ht="21" customHeight="1">
      <c r="A16" s="207">
        <f t="shared" si="0"/>
        <v>9</v>
      </c>
      <c r="B16" s="207"/>
      <c r="C16" s="207"/>
      <c r="D16" s="207"/>
      <c r="E16" s="208">
        <v>0</v>
      </c>
      <c r="F16" s="209"/>
    </row>
    <row r="17" spans="1:6" ht="21" customHeight="1">
      <c r="A17" s="207">
        <f t="shared" si="0"/>
        <v>10</v>
      </c>
      <c r="B17" s="207"/>
      <c r="C17" s="207"/>
      <c r="D17" s="207"/>
      <c r="E17" s="208">
        <v>0</v>
      </c>
      <c r="F17" s="209"/>
    </row>
    <row r="18" spans="1:6" ht="21" customHeight="1">
      <c r="A18" s="207">
        <f t="shared" si="0"/>
        <v>11</v>
      </c>
      <c r="B18" s="207"/>
      <c r="C18" s="207"/>
      <c r="D18" s="207"/>
      <c r="E18" s="208">
        <v>0</v>
      </c>
      <c r="F18" s="209"/>
    </row>
    <row r="19" spans="1:6" ht="21" customHeight="1">
      <c r="A19" s="207">
        <f t="shared" si="0"/>
        <v>12</v>
      </c>
      <c r="B19" s="207"/>
      <c r="C19" s="207"/>
      <c r="D19" s="207"/>
      <c r="E19" s="208">
        <v>0</v>
      </c>
      <c r="F19" s="209"/>
    </row>
    <row r="20" spans="1:6" ht="21" customHeight="1">
      <c r="A20" s="207">
        <f t="shared" si="0"/>
        <v>13</v>
      </c>
      <c r="B20" s="207"/>
      <c r="C20" s="207"/>
      <c r="D20" s="207"/>
      <c r="E20" s="208">
        <v>0</v>
      </c>
      <c r="F20" s="209"/>
    </row>
    <row r="21" spans="1:6" ht="21" customHeight="1">
      <c r="A21" s="207">
        <f t="shared" si="0"/>
        <v>14</v>
      </c>
      <c r="B21" s="207"/>
      <c r="C21" s="207"/>
      <c r="D21" s="207"/>
      <c r="E21" s="208">
        <v>0</v>
      </c>
      <c r="F21" s="209"/>
    </row>
    <row r="22" spans="1:6" ht="21" customHeight="1">
      <c r="A22" s="207">
        <f t="shared" si="0"/>
        <v>15</v>
      </c>
      <c r="B22" s="207"/>
      <c r="C22" s="207"/>
      <c r="D22" s="207"/>
      <c r="E22" s="208">
        <v>0</v>
      </c>
      <c r="F22" s="209"/>
    </row>
    <row r="23" spans="1:6" ht="21" customHeight="1">
      <c r="A23" s="207">
        <f t="shared" si="0"/>
        <v>16</v>
      </c>
      <c r="B23" s="207"/>
      <c r="C23" s="207"/>
      <c r="D23" s="207"/>
      <c r="E23" s="208">
        <v>0</v>
      </c>
      <c r="F23" s="209"/>
    </row>
    <row r="24" spans="1:6" ht="21" customHeight="1">
      <c r="A24" s="207">
        <f t="shared" si="0"/>
        <v>17</v>
      </c>
      <c r="B24" s="207"/>
      <c r="C24" s="207"/>
      <c r="D24" s="207"/>
      <c r="E24" s="208">
        <v>0</v>
      </c>
      <c r="F24" s="209"/>
    </row>
    <row r="25" spans="1:6" ht="21" customHeight="1">
      <c r="A25" s="207">
        <f t="shared" si="0"/>
        <v>18</v>
      </c>
      <c r="B25" s="207"/>
      <c r="C25" s="207"/>
      <c r="D25" s="207"/>
      <c r="E25" s="208">
        <v>0</v>
      </c>
      <c r="F25" s="209"/>
    </row>
    <row r="26" spans="1:6" ht="21" customHeight="1">
      <c r="A26" s="207">
        <f t="shared" si="0"/>
        <v>19</v>
      </c>
      <c r="B26" s="207"/>
      <c r="C26" s="207"/>
      <c r="D26" s="207"/>
      <c r="E26" s="208">
        <v>0</v>
      </c>
      <c r="F26" s="209"/>
    </row>
    <row r="27" spans="1:6" ht="21" customHeight="1">
      <c r="A27" s="207">
        <f t="shared" si="0"/>
        <v>20</v>
      </c>
      <c r="B27" s="207"/>
      <c r="C27" s="207"/>
      <c r="D27" s="207"/>
      <c r="E27" s="208">
        <v>0</v>
      </c>
      <c r="F27" s="209"/>
    </row>
    <row r="28" spans="1:6" ht="21" customHeight="1">
      <c r="A28" s="210"/>
      <c r="B28" s="210"/>
      <c r="C28" s="210"/>
      <c r="D28" s="210"/>
      <c r="E28" s="211"/>
      <c r="F28" s="211"/>
    </row>
    <row r="29" spans="1:6" ht="21" customHeight="1">
      <c r="A29" s="351" t="s">
        <v>297</v>
      </c>
      <c r="B29" s="351"/>
      <c r="C29" s="212"/>
      <c r="D29" s="212"/>
      <c r="E29" s="213"/>
      <c r="F29" s="213"/>
    </row>
    <row r="30" spans="1:6" ht="15">
      <c r="A30" s="207">
        <v>1</v>
      </c>
      <c r="B30" s="352" t="s">
        <v>298</v>
      </c>
      <c r="C30" s="352"/>
      <c r="D30" s="352"/>
      <c r="E30" s="352"/>
    </row>
    <row r="31" spans="1:6" ht="15">
      <c r="A31" s="207">
        <v>2</v>
      </c>
      <c r="B31" s="352" t="s">
        <v>299</v>
      </c>
      <c r="C31" s="352"/>
      <c r="D31" s="352"/>
      <c r="E31" s="352"/>
    </row>
    <row r="32" spans="1:6" ht="15">
      <c r="A32" s="207">
        <v>3</v>
      </c>
      <c r="B32" s="352" t="s">
        <v>300</v>
      </c>
      <c r="C32" s="352"/>
      <c r="D32" s="352"/>
      <c r="E32" s="352"/>
    </row>
    <row r="33" spans="1:5" ht="15">
      <c r="A33" s="207">
        <v>4</v>
      </c>
      <c r="B33" s="352" t="s">
        <v>301</v>
      </c>
      <c r="C33" s="352"/>
      <c r="D33" s="352"/>
      <c r="E33" s="352"/>
    </row>
    <row r="34" spans="1:5" ht="21" customHeight="1">
      <c r="A34" s="214"/>
    </row>
    <row r="35" spans="1:5" ht="21" customHeight="1"/>
    <row r="36" spans="1:5" ht="21" customHeight="1"/>
    <row r="37" spans="1:5" ht="21" customHeight="1"/>
    <row r="38" spans="1:5" ht="21" customHeight="1"/>
    <row r="39" spans="1:5" ht="21" customHeight="1"/>
    <row r="40" spans="1:5" ht="21" customHeight="1"/>
    <row r="41" spans="1:5" ht="21" customHeight="1"/>
    <row r="42" spans="1:5" ht="21" customHeight="1"/>
    <row r="43" spans="1:5" ht="21" customHeight="1"/>
    <row r="44" spans="1:5" ht="21" customHeight="1"/>
    <row r="45" spans="1:5" ht="21" customHeight="1"/>
    <row r="46" spans="1:5" ht="21" customHeight="1"/>
    <row r="47" spans="1:5" ht="21" customHeight="1"/>
  </sheetData>
  <mergeCells count="5">
    <mergeCell ref="A29:B29"/>
    <mergeCell ref="B30:E30"/>
    <mergeCell ref="B31:E31"/>
    <mergeCell ref="B32:E32"/>
    <mergeCell ref="B33:E33"/>
  </mergeCells>
  <pageMargins left="0.7" right="0.7" top="0.75" bottom="0.75" header="0.3" footer="0.3"/>
  <pageSetup scale="4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EC25-84ED-4A10-B02D-A3F195891FCB}">
  <sheetPr>
    <tabColor rgb="FF00B050"/>
  </sheetPr>
  <dimension ref="A1:O128"/>
  <sheetViews>
    <sheetView view="pageBreakPreview" topLeftCell="A6" zoomScale="70" zoomScaleNormal="100" zoomScaleSheetLayoutView="70" workbookViewId="0">
      <selection activeCell="S45" sqref="S45"/>
    </sheetView>
  </sheetViews>
  <sheetFormatPr defaultColWidth="9.140625" defaultRowHeight="14.25"/>
  <cols>
    <col min="1" max="1" width="9.140625" style="194"/>
    <col min="2" max="2" width="39.7109375" style="194" customWidth="1"/>
    <col min="3" max="3" width="16" style="194" customWidth="1"/>
    <col min="4" max="4" width="14.5703125" style="194" customWidth="1"/>
    <col min="5" max="5" width="16.5703125" style="194" customWidth="1"/>
    <col min="6" max="6" width="16.140625" style="194" customWidth="1"/>
    <col min="7" max="7" width="17.28515625" style="194" customWidth="1"/>
    <col min="8" max="8" width="16.5703125" style="194" customWidth="1"/>
    <col min="9" max="9" width="16.140625" style="194" customWidth="1"/>
    <col min="10" max="10" width="17.28515625" style="194" customWidth="1"/>
    <col min="11" max="15" width="8.85546875" customWidth="1"/>
    <col min="16" max="16384" width="9.140625" style="2"/>
  </cols>
  <sheetData>
    <row r="1" spans="1:15" s="56" customFormat="1" ht="15.75">
      <c r="A1" s="215" t="s">
        <v>302</v>
      </c>
      <c r="B1" s="216"/>
      <c r="C1" s="216"/>
      <c r="D1" s="216"/>
      <c r="E1" s="216"/>
      <c r="F1" s="216"/>
      <c r="G1" s="215"/>
      <c r="H1" s="215"/>
      <c r="I1" s="215"/>
      <c r="J1" s="215"/>
      <c r="K1"/>
      <c r="L1"/>
      <c r="M1"/>
      <c r="N1"/>
      <c r="O1"/>
    </row>
    <row r="2" spans="1:15" s="56" customFormat="1" ht="15.75">
      <c r="A2" s="215" t="s">
        <v>1</v>
      </c>
      <c r="B2" s="216"/>
      <c r="C2" s="216"/>
      <c r="D2" s="216"/>
      <c r="E2" s="216"/>
      <c r="F2" s="216"/>
      <c r="G2" s="215"/>
      <c r="H2" s="215"/>
      <c r="I2" s="215"/>
      <c r="J2" s="215"/>
      <c r="K2"/>
      <c r="L2"/>
      <c r="M2"/>
      <c r="N2"/>
      <c r="O2"/>
    </row>
    <row r="3" spans="1:15" s="56" customFormat="1" ht="19.5">
      <c r="A3" s="72" t="s">
        <v>2</v>
      </c>
      <c r="B3" s="72"/>
      <c r="C3" s="72"/>
      <c r="D3" s="72"/>
      <c r="E3" s="217"/>
      <c r="F3" s="217"/>
      <c r="G3" s="217"/>
      <c r="H3" s="217"/>
      <c r="I3" s="217"/>
      <c r="J3" s="217"/>
      <c r="K3"/>
      <c r="L3"/>
      <c r="M3"/>
      <c r="N3"/>
      <c r="O3"/>
    </row>
    <row r="4" spans="1:15" s="56" customFormat="1" ht="15.75">
      <c r="A4" s="215"/>
      <c r="B4" s="216"/>
      <c r="C4" s="216"/>
      <c r="D4" s="216"/>
      <c r="E4" s="216"/>
      <c r="F4" s="216"/>
      <c r="G4" s="215"/>
      <c r="H4" s="215"/>
      <c r="I4" s="215"/>
      <c r="J4" s="215"/>
      <c r="K4"/>
      <c r="L4"/>
      <c r="M4"/>
      <c r="N4"/>
      <c r="O4"/>
    </row>
    <row r="5" spans="1:15" s="56" customFormat="1" ht="15.75">
      <c r="A5" s="218"/>
      <c r="B5" s="216"/>
      <c r="C5" s="216"/>
      <c r="D5" s="216"/>
      <c r="E5" s="216"/>
      <c r="F5" s="216"/>
      <c r="G5" s="215"/>
      <c r="H5" s="215"/>
      <c r="I5" s="215"/>
      <c r="J5" s="215"/>
      <c r="K5"/>
      <c r="L5"/>
      <c r="M5"/>
      <c r="N5"/>
      <c r="O5"/>
    </row>
    <row r="6" spans="1:15" s="56" customFormat="1" ht="15.75">
      <c r="A6" s="218"/>
      <c r="B6" s="219"/>
      <c r="C6" s="219"/>
      <c r="D6" s="219"/>
      <c r="E6" s="219"/>
      <c r="F6" s="219"/>
      <c r="G6" s="215"/>
      <c r="H6" s="215"/>
      <c r="I6" s="215"/>
      <c r="J6" s="215"/>
      <c r="K6"/>
      <c r="L6"/>
      <c r="M6"/>
      <c r="N6"/>
      <c r="O6"/>
    </row>
    <row r="7" spans="1:15" s="56" customFormat="1" ht="15" customHeight="1">
      <c r="A7" s="218"/>
      <c r="B7" s="219"/>
      <c r="C7" s="219"/>
      <c r="D7" s="219"/>
      <c r="E7" s="219"/>
      <c r="F7" s="219"/>
      <c r="G7" s="215"/>
      <c r="H7" s="215"/>
      <c r="I7" s="215"/>
      <c r="J7" s="215"/>
      <c r="K7"/>
      <c r="L7"/>
      <c r="M7"/>
      <c r="N7"/>
      <c r="O7"/>
    </row>
    <row r="8" spans="1:15" s="3" customFormat="1" ht="15">
      <c r="A8" s="356" t="s">
        <v>4</v>
      </c>
      <c r="B8" s="356"/>
      <c r="C8" s="216"/>
      <c r="D8" s="216"/>
      <c r="E8" s="357" t="s">
        <v>303</v>
      </c>
      <c r="F8" s="358"/>
      <c r="G8" s="359"/>
      <c r="H8" s="357" t="s">
        <v>304</v>
      </c>
      <c r="I8" s="358"/>
      <c r="J8" s="359"/>
      <c r="K8"/>
      <c r="L8"/>
      <c r="M8"/>
      <c r="N8"/>
      <c r="O8"/>
    </row>
    <row r="9" spans="1:15" ht="60">
      <c r="A9" s="220" t="s">
        <v>127</v>
      </c>
      <c r="B9" s="221" t="s">
        <v>305</v>
      </c>
      <c r="C9" s="222" t="s">
        <v>306</v>
      </c>
      <c r="D9" s="222" t="s">
        <v>307</v>
      </c>
      <c r="E9" s="222" t="s">
        <v>308</v>
      </c>
      <c r="F9" s="222" t="s">
        <v>309</v>
      </c>
      <c r="G9" s="222" t="s">
        <v>310</v>
      </c>
      <c r="H9" s="222" t="s">
        <v>308</v>
      </c>
      <c r="I9" s="222" t="s">
        <v>309</v>
      </c>
      <c r="J9" s="222" t="s">
        <v>310</v>
      </c>
    </row>
    <row r="10" spans="1:15" ht="15">
      <c r="A10" s="223">
        <v>1</v>
      </c>
      <c r="B10" s="224" t="s">
        <v>135</v>
      </c>
      <c r="C10" s="225" t="s">
        <v>136</v>
      </c>
      <c r="D10" s="225" t="s">
        <v>136</v>
      </c>
      <c r="E10" s="225" t="s">
        <v>136</v>
      </c>
      <c r="F10" s="225" t="s">
        <v>136</v>
      </c>
      <c r="G10" s="225" t="s">
        <v>136</v>
      </c>
      <c r="H10" s="225" t="s">
        <v>136</v>
      </c>
      <c r="I10" s="225" t="s">
        <v>136</v>
      </c>
      <c r="J10" s="225" t="s">
        <v>136</v>
      </c>
    </row>
    <row r="11" spans="1:15" ht="15">
      <c r="A11" s="223">
        <f>A10+1</f>
        <v>2</v>
      </c>
      <c r="B11" s="224" t="s">
        <v>138</v>
      </c>
      <c r="C11" s="225" t="s">
        <v>136</v>
      </c>
      <c r="D11" s="225" t="s">
        <v>136</v>
      </c>
      <c r="E11" s="225" t="s">
        <v>136</v>
      </c>
      <c r="F11" s="225" t="s">
        <v>136</v>
      </c>
      <c r="G11" s="225" t="s">
        <v>136</v>
      </c>
      <c r="H11" s="225" t="s">
        <v>136</v>
      </c>
      <c r="I11" s="225" t="s">
        <v>136</v>
      </c>
      <c r="J11" s="225" t="s">
        <v>136</v>
      </c>
    </row>
    <row r="12" spans="1:15" ht="15">
      <c r="A12" s="223">
        <f t="shared" ref="A12:A64" si="0">A11+1</f>
        <v>3</v>
      </c>
      <c r="B12" s="224" t="s">
        <v>139</v>
      </c>
      <c r="C12" s="226"/>
      <c r="D12" s="227"/>
      <c r="E12" s="226"/>
      <c r="F12" s="225" t="s">
        <v>136</v>
      </c>
      <c r="G12" s="225" t="s">
        <v>136</v>
      </c>
      <c r="H12" s="226"/>
      <c r="I12" s="225" t="s">
        <v>136</v>
      </c>
      <c r="J12" s="225" t="s">
        <v>136</v>
      </c>
    </row>
    <row r="13" spans="1:15" ht="15">
      <c r="A13" s="223">
        <f t="shared" si="0"/>
        <v>4</v>
      </c>
      <c r="B13" s="224" t="s">
        <v>141</v>
      </c>
      <c r="C13" s="226"/>
      <c r="D13" s="227"/>
      <c r="E13" s="226"/>
      <c r="F13" s="225" t="s">
        <v>136</v>
      </c>
      <c r="G13" s="225" t="s">
        <v>136</v>
      </c>
      <c r="H13" s="226"/>
      <c r="I13" s="225" t="s">
        <v>136</v>
      </c>
      <c r="J13" s="225" t="s">
        <v>136</v>
      </c>
    </row>
    <row r="14" spans="1:15" ht="15">
      <c r="A14" s="223">
        <f t="shared" si="0"/>
        <v>5</v>
      </c>
      <c r="B14" s="228" t="s">
        <v>142</v>
      </c>
      <c r="C14" s="226"/>
      <c r="D14" s="227"/>
      <c r="E14" s="226"/>
      <c r="F14" s="225" t="s">
        <v>136</v>
      </c>
      <c r="G14" s="225" t="s">
        <v>136</v>
      </c>
      <c r="H14" s="226"/>
      <c r="I14" s="225" t="s">
        <v>136</v>
      </c>
      <c r="J14" s="225" t="s">
        <v>136</v>
      </c>
    </row>
    <row r="15" spans="1:15" ht="15">
      <c r="A15" s="223">
        <f t="shared" si="0"/>
        <v>6</v>
      </c>
      <c r="B15" s="228" t="s">
        <v>143</v>
      </c>
      <c r="C15" s="226"/>
      <c r="D15" s="227"/>
      <c r="E15" s="226"/>
      <c r="F15" s="225" t="s">
        <v>136</v>
      </c>
      <c r="G15" s="225" t="s">
        <v>136</v>
      </c>
      <c r="H15" s="226"/>
      <c r="I15" s="225" t="s">
        <v>136</v>
      </c>
      <c r="J15" s="225" t="s">
        <v>136</v>
      </c>
    </row>
    <row r="16" spans="1:15" ht="15">
      <c r="A16" s="223">
        <f t="shared" si="0"/>
        <v>7</v>
      </c>
      <c r="B16" s="224" t="s">
        <v>144</v>
      </c>
      <c r="C16" s="229"/>
      <c r="D16" s="230"/>
      <c r="E16" s="229"/>
      <c r="F16" s="225" t="s">
        <v>136</v>
      </c>
      <c r="G16" s="225" t="s">
        <v>136</v>
      </c>
      <c r="H16" s="229"/>
      <c r="I16" s="225" t="s">
        <v>136</v>
      </c>
      <c r="J16" s="225" t="s">
        <v>136</v>
      </c>
    </row>
    <row r="17" spans="1:10" ht="15">
      <c r="A17" s="223">
        <f t="shared" si="0"/>
        <v>8</v>
      </c>
      <c r="B17" s="224" t="s">
        <v>145</v>
      </c>
      <c r="C17" s="229"/>
      <c r="D17" s="230"/>
      <c r="E17" s="229"/>
      <c r="F17" s="225" t="s">
        <v>136</v>
      </c>
      <c r="G17" s="225" t="s">
        <v>136</v>
      </c>
      <c r="H17" s="229"/>
      <c r="I17" s="225" t="s">
        <v>136</v>
      </c>
      <c r="J17" s="225" t="s">
        <v>136</v>
      </c>
    </row>
    <row r="18" spans="1:10" ht="15">
      <c r="A18" s="223">
        <f t="shared" si="0"/>
        <v>9</v>
      </c>
      <c r="B18" s="224" t="s">
        <v>146</v>
      </c>
      <c r="C18" s="229"/>
      <c r="D18" s="230"/>
      <c r="E18" s="229"/>
      <c r="F18" s="225" t="s">
        <v>136</v>
      </c>
      <c r="G18" s="225" t="s">
        <v>136</v>
      </c>
      <c r="H18" s="229"/>
      <c r="I18" s="225" t="s">
        <v>136</v>
      </c>
      <c r="J18" s="225" t="s">
        <v>136</v>
      </c>
    </row>
    <row r="19" spans="1:10" ht="15">
      <c r="A19" s="223">
        <f t="shared" si="0"/>
        <v>10</v>
      </c>
      <c r="B19" s="224" t="s">
        <v>147</v>
      </c>
      <c r="C19" s="223"/>
      <c r="D19" s="230"/>
      <c r="E19" s="229"/>
      <c r="F19" s="225" t="s">
        <v>136</v>
      </c>
      <c r="G19" s="225" t="s">
        <v>136</v>
      </c>
      <c r="H19" s="229"/>
      <c r="I19" s="225" t="s">
        <v>136</v>
      </c>
      <c r="J19" s="225" t="s">
        <v>136</v>
      </c>
    </row>
    <row r="20" spans="1:10" ht="15">
      <c r="A20" s="223">
        <f t="shared" si="0"/>
        <v>11</v>
      </c>
      <c r="B20" s="231" t="s">
        <v>148</v>
      </c>
      <c r="C20" s="223"/>
      <c r="D20" s="230"/>
      <c r="E20" s="229"/>
      <c r="F20" s="225" t="s">
        <v>136</v>
      </c>
      <c r="G20" s="225" t="s">
        <v>136</v>
      </c>
      <c r="H20" s="229"/>
      <c r="I20" s="225" t="s">
        <v>136</v>
      </c>
      <c r="J20" s="225" t="s">
        <v>136</v>
      </c>
    </row>
    <row r="21" spans="1:10" ht="15">
      <c r="A21" s="223">
        <f t="shared" si="0"/>
        <v>12</v>
      </c>
      <c r="B21" s="224" t="s">
        <v>149</v>
      </c>
      <c r="C21" s="223"/>
      <c r="D21" s="230"/>
      <c r="E21" s="229"/>
      <c r="F21" s="225" t="s">
        <v>136</v>
      </c>
      <c r="G21" s="225" t="s">
        <v>136</v>
      </c>
      <c r="H21" s="229"/>
      <c r="I21" s="225" t="s">
        <v>136</v>
      </c>
      <c r="J21" s="225" t="s">
        <v>136</v>
      </c>
    </row>
    <row r="22" spans="1:10" ht="15">
      <c r="A22" s="223">
        <f t="shared" si="0"/>
        <v>13</v>
      </c>
      <c r="B22" s="224" t="s">
        <v>150</v>
      </c>
      <c r="C22" s="223"/>
      <c r="D22" s="230"/>
      <c r="E22" s="229"/>
      <c r="F22" s="225" t="s">
        <v>136</v>
      </c>
      <c r="G22" s="225" t="s">
        <v>136</v>
      </c>
      <c r="H22" s="229"/>
      <c r="I22" s="225" t="s">
        <v>136</v>
      </c>
      <c r="J22" s="225" t="s">
        <v>136</v>
      </c>
    </row>
    <row r="23" spans="1:10" ht="15">
      <c r="A23" s="223">
        <f t="shared" si="0"/>
        <v>14</v>
      </c>
      <c r="B23" s="224" t="s">
        <v>151</v>
      </c>
      <c r="C23" s="223"/>
      <c r="D23" s="230"/>
      <c r="E23" s="229"/>
      <c r="F23" s="225" t="s">
        <v>136</v>
      </c>
      <c r="G23" s="225" t="s">
        <v>136</v>
      </c>
      <c r="H23" s="229"/>
      <c r="I23" s="225" t="s">
        <v>136</v>
      </c>
      <c r="J23" s="225" t="s">
        <v>136</v>
      </c>
    </row>
    <row r="24" spans="1:10" ht="15">
      <c r="A24" s="223">
        <f t="shared" si="0"/>
        <v>15</v>
      </c>
      <c r="B24" s="224" t="s">
        <v>152</v>
      </c>
      <c r="C24" s="223"/>
      <c r="D24" s="230"/>
      <c r="E24" s="229"/>
      <c r="F24" s="225" t="s">
        <v>136</v>
      </c>
      <c r="G24" s="225" t="s">
        <v>136</v>
      </c>
      <c r="H24" s="229"/>
      <c r="I24" s="225" t="s">
        <v>136</v>
      </c>
      <c r="J24" s="225" t="s">
        <v>136</v>
      </c>
    </row>
    <row r="25" spans="1:10" ht="15">
      <c r="A25" s="223">
        <f t="shared" si="0"/>
        <v>16</v>
      </c>
      <c r="B25" s="224" t="s">
        <v>153</v>
      </c>
      <c r="C25" s="223"/>
      <c r="D25" s="230"/>
      <c r="E25" s="229"/>
      <c r="F25" s="225" t="s">
        <v>136</v>
      </c>
      <c r="G25" s="225" t="s">
        <v>136</v>
      </c>
      <c r="H25" s="229"/>
      <c r="I25" s="225" t="s">
        <v>136</v>
      </c>
      <c r="J25" s="225" t="s">
        <v>136</v>
      </c>
    </row>
    <row r="26" spans="1:10" ht="15">
      <c r="A26" s="223">
        <f t="shared" si="0"/>
        <v>17</v>
      </c>
      <c r="B26" s="224" t="s">
        <v>154</v>
      </c>
      <c r="C26" s="223"/>
      <c r="D26" s="230"/>
      <c r="E26" s="229"/>
      <c r="F26" s="225" t="s">
        <v>136</v>
      </c>
      <c r="G26" s="225" t="s">
        <v>136</v>
      </c>
      <c r="H26" s="229"/>
      <c r="I26" s="225" t="s">
        <v>136</v>
      </c>
      <c r="J26" s="225" t="s">
        <v>136</v>
      </c>
    </row>
    <row r="27" spans="1:10" ht="15">
      <c r="A27" s="223">
        <f t="shared" si="0"/>
        <v>18</v>
      </c>
      <c r="B27" s="224" t="s">
        <v>155</v>
      </c>
      <c r="C27" s="223"/>
      <c r="D27" s="230"/>
      <c r="E27" s="229"/>
      <c r="F27" s="225" t="s">
        <v>136</v>
      </c>
      <c r="G27" s="225" t="s">
        <v>136</v>
      </c>
      <c r="H27" s="229"/>
      <c r="I27" s="225" t="s">
        <v>136</v>
      </c>
      <c r="J27" s="225" t="s">
        <v>136</v>
      </c>
    </row>
    <row r="28" spans="1:10" ht="15">
      <c r="A28" s="223">
        <f t="shared" si="0"/>
        <v>19</v>
      </c>
      <c r="B28" s="224" t="s">
        <v>156</v>
      </c>
      <c r="C28" s="223"/>
      <c r="D28" s="230"/>
      <c r="E28" s="229"/>
      <c r="F28" s="225" t="s">
        <v>136</v>
      </c>
      <c r="G28" s="225" t="s">
        <v>136</v>
      </c>
      <c r="H28" s="229"/>
      <c r="I28" s="225" t="s">
        <v>136</v>
      </c>
      <c r="J28" s="225" t="s">
        <v>136</v>
      </c>
    </row>
    <row r="29" spans="1:10" ht="15">
      <c r="A29" s="223">
        <f t="shared" si="0"/>
        <v>20</v>
      </c>
      <c r="B29" s="224" t="s">
        <v>157</v>
      </c>
      <c r="C29" s="223"/>
      <c r="D29" s="230"/>
      <c r="E29" s="229"/>
      <c r="F29" s="225" t="s">
        <v>136</v>
      </c>
      <c r="G29" s="225" t="s">
        <v>136</v>
      </c>
      <c r="H29" s="229"/>
      <c r="I29" s="225" t="s">
        <v>136</v>
      </c>
      <c r="J29" s="225" t="s">
        <v>136</v>
      </c>
    </row>
    <row r="30" spans="1:10" ht="15">
      <c r="A30" s="223">
        <f t="shared" si="0"/>
        <v>21</v>
      </c>
      <c r="B30" s="224" t="s">
        <v>158</v>
      </c>
      <c r="C30" s="223"/>
      <c r="D30" s="230"/>
      <c r="E30" s="229"/>
      <c r="F30" s="225" t="s">
        <v>136</v>
      </c>
      <c r="G30" s="225" t="s">
        <v>136</v>
      </c>
      <c r="H30" s="229"/>
      <c r="I30" s="225" t="s">
        <v>136</v>
      </c>
      <c r="J30" s="225" t="s">
        <v>136</v>
      </c>
    </row>
    <row r="31" spans="1:10" ht="15">
      <c r="A31" s="223">
        <f t="shared" si="0"/>
        <v>22</v>
      </c>
      <c r="B31" s="224" t="s">
        <v>158</v>
      </c>
      <c r="C31" s="223"/>
      <c r="D31" s="230"/>
      <c r="E31" s="229"/>
      <c r="F31" s="225" t="s">
        <v>136</v>
      </c>
      <c r="G31" s="225" t="s">
        <v>136</v>
      </c>
      <c r="H31" s="229"/>
      <c r="I31" s="225" t="s">
        <v>136</v>
      </c>
      <c r="J31" s="225" t="s">
        <v>136</v>
      </c>
    </row>
    <row r="32" spans="1:10" ht="60">
      <c r="A32" s="220"/>
      <c r="B32" s="221" t="s">
        <v>311</v>
      </c>
      <c r="C32" s="222" t="s">
        <v>306</v>
      </c>
      <c r="D32" s="222" t="s">
        <v>307</v>
      </c>
      <c r="E32" s="222" t="s">
        <v>308</v>
      </c>
      <c r="F32" s="222" t="s">
        <v>309</v>
      </c>
      <c r="G32" s="222" t="s">
        <v>310</v>
      </c>
      <c r="H32" s="222" t="s">
        <v>308</v>
      </c>
      <c r="I32" s="222" t="s">
        <v>309</v>
      </c>
      <c r="J32" s="222" t="s">
        <v>310</v>
      </c>
    </row>
    <row r="33" spans="1:10" ht="15">
      <c r="A33" s="223">
        <f>A31+1</f>
        <v>23</v>
      </c>
      <c r="B33" s="224" t="s">
        <v>135</v>
      </c>
      <c r="C33" s="225" t="s">
        <v>136</v>
      </c>
      <c r="D33" s="225" t="s">
        <v>136</v>
      </c>
      <c r="E33" s="225" t="s">
        <v>136</v>
      </c>
      <c r="F33" s="225" t="s">
        <v>136</v>
      </c>
      <c r="G33" s="225" t="s">
        <v>136</v>
      </c>
      <c r="H33" s="225" t="s">
        <v>136</v>
      </c>
      <c r="I33" s="225" t="s">
        <v>136</v>
      </c>
      <c r="J33" s="225" t="s">
        <v>136</v>
      </c>
    </row>
    <row r="34" spans="1:10" ht="15">
      <c r="A34" s="223">
        <f>A33+1</f>
        <v>24</v>
      </c>
      <c r="B34" s="224" t="s">
        <v>138</v>
      </c>
      <c r="C34" s="225" t="s">
        <v>136</v>
      </c>
      <c r="D34" s="225" t="s">
        <v>136</v>
      </c>
      <c r="E34" s="225" t="s">
        <v>136</v>
      </c>
      <c r="F34" s="225" t="s">
        <v>136</v>
      </c>
      <c r="G34" s="225" t="s">
        <v>136</v>
      </c>
      <c r="H34" s="225" t="s">
        <v>136</v>
      </c>
      <c r="I34" s="225" t="s">
        <v>136</v>
      </c>
      <c r="J34" s="225" t="s">
        <v>136</v>
      </c>
    </row>
    <row r="35" spans="1:10" ht="15">
      <c r="A35" s="223">
        <f t="shared" ref="A35:A44" si="1">A34+1</f>
        <v>25</v>
      </c>
      <c r="B35" s="224" t="s">
        <v>144</v>
      </c>
      <c r="C35" s="226"/>
      <c r="D35" s="227"/>
      <c r="E35" s="226"/>
      <c r="F35" s="225" t="s">
        <v>136</v>
      </c>
      <c r="G35" s="225" t="s">
        <v>136</v>
      </c>
      <c r="H35" s="226"/>
      <c r="I35" s="225" t="s">
        <v>136</v>
      </c>
      <c r="J35" s="225" t="s">
        <v>136</v>
      </c>
    </row>
    <row r="36" spans="1:10" ht="15">
      <c r="A36" s="223">
        <f t="shared" si="1"/>
        <v>26</v>
      </c>
      <c r="B36" s="224" t="s">
        <v>145</v>
      </c>
      <c r="C36" s="226"/>
      <c r="D36" s="227"/>
      <c r="E36" s="226"/>
      <c r="F36" s="225" t="s">
        <v>136</v>
      </c>
      <c r="G36" s="225" t="s">
        <v>136</v>
      </c>
      <c r="H36" s="226"/>
      <c r="I36" s="225" t="s">
        <v>136</v>
      </c>
      <c r="J36" s="225" t="s">
        <v>136</v>
      </c>
    </row>
    <row r="37" spans="1:10" ht="15">
      <c r="A37" s="223">
        <f t="shared" si="1"/>
        <v>27</v>
      </c>
      <c r="B37" s="224" t="s">
        <v>162</v>
      </c>
      <c r="C37" s="226"/>
      <c r="D37" s="227"/>
      <c r="E37" s="226"/>
      <c r="F37" s="225" t="s">
        <v>136</v>
      </c>
      <c r="G37" s="225" t="s">
        <v>136</v>
      </c>
      <c r="H37" s="226"/>
      <c r="I37" s="225" t="s">
        <v>136</v>
      </c>
      <c r="J37" s="225" t="s">
        <v>136</v>
      </c>
    </row>
    <row r="38" spans="1:10" ht="15">
      <c r="A38" s="223">
        <f t="shared" si="1"/>
        <v>28</v>
      </c>
      <c r="B38" s="224" t="s">
        <v>163</v>
      </c>
      <c r="C38" s="226"/>
      <c r="D38" s="227"/>
      <c r="E38" s="226"/>
      <c r="F38" s="225" t="s">
        <v>136</v>
      </c>
      <c r="G38" s="225" t="s">
        <v>136</v>
      </c>
      <c r="H38" s="226"/>
      <c r="I38" s="225" t="s">
        <v>136</v>
      </c>
      <c r="J38" s="225" t="s">
        <v>136</v>
      </c>
    </row>
    <row r="39" spans="1:10" ht="15">
      <c r="A39" s="223">
        <f t="shared" si="1"/>
        <v>29</v>
      </c>
      <c r="B39" s="224" t="s">
        <v>147</v>
      </c>
      <c r="C39" s="229"/>
      <c r="D39" s="230"/>
      <c r="E39" s="229"/>
      <c r="F39" s="225" t="s">
        <v>136</v>
      </c>
      <c r="G39" s="225" t="s">
        <v>136</v>
      </c>
      <c r="H39" s="229"/>
      <c r="I39" s="225" t="s">
        <v>136</v>
      </c>
      <c r="J39" s="225" t="s">
        <v>136</v>
      </c>
    </row>
    <row r="40" spans="1:10" ht="15">
      <c r="A40" s="223">
        <f t="shared" si="1"/>
        <v>30</v>
      </c>
      <c r="B40" s="231" t="s">
        <v>148</v>
      </c>
      <c r="C40" s="229"/>
      <c r="D40" s="230"/>
      <c r="E40" s="229"/>
      <c r="F40" s="225" t="s">
        <v>136</v>
      </c>
      <c r="G40" s="225" t="s">
        <v>136</v>
      </c>
      <c r="H40" s="229"/>
      <c r="I40" s="225" t="s">
        <v>136</v>
      </c>
      <c r="J40" s="225" t="s">
        <v>136</v>
      </c>
    </row>
    <row r="41" spans="1:10" ht="15">
      <c r="A41" s="223">
        <f t="shared" si="1"/>
        <v>31</v>
      </c>
      <c r="B41" s="224" t="s">
        <v>164</v>
      </c>
      <c r="C41" s="229"/>
      <c r="D41" s="230"/>
      <c r="E41" s="229"/>
      <c r="F41" s="225" t="s">
        <v>136</v>
      </c>
      <c r="G41" s="225" t="s">
        <v>136</v>
      </c>
      <c r="H41" s="229"/>
      <c r="I41" s="225" t="s">
        <v>136</v>
      </c>
      <c r="J41" s="225" t="s">
        <v>136</v>
      </c>
    </row>
    <row r="42" spans="1:10" ht="15">
      <c r="A42" s="223">
        <f t="shared" si="1"/>
        <v>32</v>
      </c>
      <c r="B42" s="224" t="s">
        <v>150</v>
      </c>
      <c r="C42" s="223"/>
      <c r="D42" s="230"/>
      <c r="E42" s="229"/>
      <c r="F42" s="225" t="s">
        <v>136</v>
      </c>
      <c r="G42" s="225" t="s">
        <v>136</v>
      </c>
      <c r="H42" s="229"/>
      <c r="I42" s="225" t="s">
        <v>136</v>
      </c>
      <c r="J42" s="225" t="s">
        <v>136</v>
      </c>
    </row>
    <row r="43" spans="1:10" ht="15">
      <c r="A43" s="223">
        <f t="shared" si="1"/>
        <v>33</v>
      </c>
      <c r="B43" s="224" t="s">
        <v>151</v>
      </c>
      <c r="C43" s="223"/>
      <c r="D43" s="230"/>
      <c r="E43" s="229"/>
      <c r="F43" s="225" t="s">
        <v>136</v>
      </c>
      <c r="G43" s="225" t="s">
        <v>136</v>
      </c>
      <c r="H43" s="229"/>
      <c r="I43" s="225" t="s">
        <v>136</v>
      </c>
      <c r="J43" s="225" t="s">
        <v>136</v>
      </c>
    </row>
    <row r="44" spans="1:10" ht="15">
      <c r="A44" s="223">
        <f t="shared" si="1"/>
        <v>34</v>
      </c>
      <c r="B44" s="224" t="s">
        <v>152</v>
      </c>
      <c r="C44" s="223"/>
      <c r="D44" s="230"/>
      <c r="E44" s="229"/>
      <c r="F44" s="225" t="s">
        <v>136</v>
      </c>
      <c r="G44" s="225" t="s">
        <v>136</v>
      </c>
      <c r="H44" s="229"/>
      <c r="I44" s="225" t="s">
        <v>136</v>
      </c>
      <c r="J44" s="225" t="s">
        <v>136</v>
      </c>
    </row>
    <row r="45" spans="1:10" ht="15">
      <c r="A45" s="223">
        <f t="shared" si="0"/>
        <v>35</v>
      </c>
      <c r="B45" s="224" t="s">
        <v>153</v>
      </c>
      <c r="C45" s="223"/>
      <c r="D45" s="230"/>
      <c r="E45" s="229"/>
      <c r="F45" s="225" t="s">
        <v>136</v>
      </c>
      <c r="G45" s="225" t="s">
        <v>136</v>
      </c>
      <c r="H45" s="229"/>
      <c r="I45" s="225" t="s">
        <v>136</v>
      </c>
      <c r="J45" s="225" t="s">
        <v>136</v>
      </c>
    </row>
    <row r="46" spans="1:10" ht="15">
      <c r="A46" s="223">
        <f t="shared" si="0"/>
        <v>36</v>
      </c>
      <c r="B46" s="224" t="s">
        <v>154</v>
      </c>
      <c r="C46" s="223"/>
      <c r="D46" s="230"/>
      <c r="E46" s="229"/>
      <c r="F46" s="225" t="s">
        <v>136</v>
      </c>
      <c r="G46" s="225" t="s">
        <v>136</v>
      </c>
      <c r="H46" s="229"/>
      <c r="I46" s="225" t="s">
        <v>136</v>
      </c>
      <c r="J46" s="225" t="s">
        <v>136</v>
      </c>
    </row>
    <row r="47" spans="1:10" ht="15">
      <c r="A47" s="223">
        <f t="shared" si="0"/>
        <v>37</v>
      </c>
      <c r="B47" s="224" t="s">
        <v>155</v>
      </c>
      <c r="C47" s="223"/>
      <c r="D47" s="230"/>
      <c r="E47" s="229"/>
      <c r="F47" s="225" t="s">
        <v>136</v>
      </c>
      <c r="G47" s="225" t="s">
        <v>136</v>
      </c>
      <c r="H47" s="229"/>
      <c r="I47" s="225" t="s">
        <v>136</v>
      </c>
      <c r="J47" s="225" t="s">
        <v>136</v>
      </c>
    </row>
    <row r="48" spans="1:10" ht="15">
      <c r="A48" s="223">
        <f t="shared" si="0"/>
        <v>38</v>
      </c>
      <c r="B48" s="224" t="s">
        <v>156</v>
      </c>
      <c r="C48" s="223"/>
      <c r="D48" s="230"/>
      <c r="E48" s="229"/>
      <c r="F48" s="225" t="s">
        <v>136</v>
      </c>
      <c r="G48" s="225" t="s">
        <v>136</v>
      </c>
      <c r="H48" s="229"/>
      <c r="I48" s="225" t="s">
        <v>136</v>
      </c>
      <c r="J48" s="225" t="s">
        <v>136</v>
      </c>
    </row>
    <row r="49" spans="1:10" ht="15">
      <c r="A49" s="223">
        <f t="shared" si="0"/>
        <v>39</v>
      </c>
      <c r="B49" s="224" t="s">
        <v>312</v>
      </c>
      <c r="C49" s="223"/>
      <c r="D49" s="230"/>
      <c r="E49" s="229"/>
      <c r="F49" s="225" t="s">
        <v>136</v>
      </c>
      <c r="G49" s="225" t="s">
        <v>136</v>
      </c>
      <c r="H49" s="229"/>
      <c r="I49" s="225" t="s">
        <v>136</v>
      </c>
      <c r="J49" s="225" t="s">
        <v>136</v>
      </c>
    </row>
    <row r="50" spans="1:10" ht="15">
      <c r="A50" s="223">
        <f t="shared" si="0"/>
        <v>40</v>
      </c>
      <c r="B50" s="224" t="s">
        <v>166</v>
      </c>
      <c r="C50" s="223"/>
      <c r="D50" s="230"/>
      <c r="E50" s="229"/>
      <c r="F50" s="225" t="s">
        <v>136</v>
      </c>
      <c r="G50" s="225" t="s">
        <v>136</v>
      </c>
      <c r="H50" s="229"/>
      <c r="I50" s="225" t="s">
        <v>136</v>
      </c>
      <c r="J50" s="225" t="s">
        <v>136</v>
      </c>
    </row>
    <row r="51" spans="1:10" ht="15">
      <c r="A51" s="223">
        <f t="shared" si="0"/>
        <v>41</v>
      </c>
      <c r="B51" s="224" t="s">
        <v>167</v>
      </c>
      <c r="C51" s="223"/>
      <c r="D51" s="230"/>
      <c r="E51" s="229"/>
      <c r="F51" s="225" t="s">
        <v>136</v>
      </c>
      <c r="G51" s="225" t="s">
        <v>136</v>
      </c>
      <c r="H51" s="229"/>
      <c r="I51" s="225" t="s">
        <v>136</v>
      </c>
      <c r="J51" s="225" t="s">
        <v>136</v>
      </c>
    </row>
    <row r="52" spans="1:10" ht="15">
      <c r="A52" s="223">
        <f t="shared" si="0"/>
        <v>42</v>
      </c>
      <c r="B52" s="224" t="s">
        <v>313</v>
      </c>
      <c r="C52" s="223"/>
      <c r="D52" s="230"/>
      <c r="E52" s="229"/>
      <c r="F52" s="225" t="s">
        <v>136</v>
      </c>
      <c r="G52" s="225" t="s">
        <v>136</v>
      </c>
      <c r="H52" s="229"/>
      <c r="I52" s="225" t="s">
        <v>136</v>
      </c>
      <c r="J52" s="225" t="s">
        <v>136</v>
      </c>
    </row>
    <row r="53" spans="1:10" ht="15">
      <c r="A53" s="223">
        <f t="shared" si="0"/>
        <v>43</v>
      </c>
      <c r="B53" s="224" t="s">
        <v>157</v>
      </c>
      <c r="C53" s="223"/>
      <c r="D53" s="230"/>
      <c r="E53" s="229"/>
      <c r="F53" s="225" t="s">
        <v>136</v>
      </c>
      <c r="G53" s="225" t="s">
        <v>136</v>
      </c>
      <c r="H53" s="229"/>
      <c r="I53" s="225" t="s">
        <v>136</v>
      </c>
      <c r="J53" s="225" t="s">
        <v>136</v>
      </c>
    </row>
    <row r="54" spans="1:10" ht="15">
      <c r="A54" s="223">
        <f t="shared" si="0"/>
        <v>44</v>
      </c>
      <c r="B54" s="224" t="s">
        <v>158</v>
      </c>
      <c r="C54" s="223"/>
      <c r="D54" s="230"/>
      <c r="E54" s="229"/>
      <c r="F54" s="225" t="s">
        <v>136</v>
      </c>
      <c r="G54" s="225" t="s">
        <v>136</v>
      </c>
      <c r="H54" s="229"/>
      <c r="I54" s="225" t="s">
        <v>136</v>
      </c>
      <c r="J54" s="225" t="s">
        <v>136</v>
      </c>
    </row>
    <row r="55" spans="1:10" ht="15">
      <c r="A55" s="223">
        <f t="shared" si="0"/>
        <v>45</v>
      </c>
      <c r="B55" s="224" t="s">
        <v>158</v>
      </c>
      <c r="C55" s="223"/>
      <c r="D55" s="230"/>
      <c r="E55" s="229"/>
      <c r="F55" s="225" t="s">
        <v>136</v>
      </c>
      <c r="G55" s="225" t="s">
        <v>136</v>
      </c>
      <c r="H55" s="229"/>
      <c r="I55" s="225" t="s">
        <v>136</v>
      </c>
      <c r="J55" s="225" t="s">
        <v>136</v>
      </c>
    </row>
    <row r="56" spans="1:10" ht="60">
      <c r="A56" s="232"/>
      <c r="B56" s="233" t="s">
        <v>314</v>
      </c>
      <c r="C56" s="234" t="s">
        <v>315</v>
      </c>
      <c r="D56" s="234" t="s">
        <v>307</v>
      </c>
      <c r="E56" s="234" t="s">
        <v>316</v>
      </c>
      <c r="F56" s="234" t="s">
        <v>309</v>
      </c>
      <c r="G56" s="234" t="s">
        <v>310</v>
      </c>
      <c r="H56" s="234" t="s">
        <v>316</v>
      </c>
      <c r="I56" s="234" t="s">
        <v>309</v>
      </c>
      <c r="J56" s="234" t="s">
        <v>310</v>
      </c>
    </row>
    <row r="57" spans="1:10" ht="15">
      <c r="A57" s="223">
        <f>A55+1</f>
        <v>46</v>
      </c>
      <c r="B57" s="224" t="s">
        <v>169</v>
      </c>
      <c r="C57" s="223"/>
      <c r="D57" s="230"/>
      <c r="E57" s="229"/>
      <c r="F57" s="226"/>
      <c r="G57" s="226"/>
      <c r="H57" s="229"/>
      <c r="I57" s="226"/>
      <c r="J57" s="226"/>
    </row>
    <row r="58" spans="1:10" ht="15">
      <c r="A58" s="223">
        <f t="shared" si="0"/>
        <v>47</v>
      </c>
      <c r="B58" s="224" t="s">
        <v>170</v>
      </c>
      <c r="C58" s="223"/>
      <c r="D58" s="230"/>
      <c r="E58" s="229"/>
      <c r="F58" s="226"/>
      <c r="G58" s="226"/>
      <c r="H58" s="229"/>
      <c r="I58" s="226"/>
      <c r="J58" s="226"/>
    </row>
    <row r="59" spans="1:10" ht="15">
      <c r="A59" s="223">
        <f t="shared" si="0"/>
        <v>48</v>
      </c>
      <c r="B59" s="224" t="s">
        <v>172</v>
      </c>
      <c r="C59" s="223"/>
      <c r="D59" s="230"/>
      <c r="E59" s="229"/>
      <c r="F59" s="226"/>
      <c r="G59" s="226"/>
      <c r="H59" s="229"/>
      <c r="I59" s="226"/>
      <c r="J59" s="226"/>
    </row>
    <row r="60" spans="1:10" ht="15">
      <c r="A60" s="223">
        <f t="shared" si="0"/>
        <v>49</v>
      </c>
      <c r="B60" s="224" t="s">
        <v>317</v>
      </c>
      <c r="C60" s="223"/>
      <c r="D60" s="230"/>
      <c r="E60" s="229"/>
      <c r="F60" s="226"/>
      <c r="G60" s="226"/>
      <c r="H60" s="229"/>
      <c r="I60" s="226"/>
      <c r="J60" s="226"/>
    </row>
    <row r="61" spans="1:10" ht="15">
      <c r="A61" s="223">
        <f t="shared" si="0"/>
        <v>50</v>
      </c>
      <c r="B61" s="224" t="s">
        <v>318</v>
      </c>
      <c r="C61" s="229"/>
      <c r="D61" s="230"/>
      <c r="E61" s="229"/>
      <c r="F61" s="226"/>
      <c r="G61" s="226"/>
      <c r="H61" s="229"/>
      <c r="I61" s="226"/>
      <c r="J61" s="226"/>
    </row>
    <row r="62" spans="1:10" ht="15">
      <c r="A62" s="223">
        <f t="shared" si="0"/>
        <v>51</v>
      </c>
      <c r="B62" s="224" t="s">
        <v>214</v>
      </c>
      <c r="C62" s="229"/>
      <c r="D62" s="230"/>
      <c r="E62" s="229"/>
      <c r="F62" s="226"/>
      <c r="G62" s="226"/>
      <c r="H62" s="229"/>
      <c r="I62" s="226"/>
      <c r="J62" s="226"/>
    </row>
    <row r="63" spans="1:10" ht="15">
      <c r="A63" s="223">
        <f t="shared" si="0"/>
        <v>52</v>
      </c>
      <c r="B63" s="224" t="s">
        <v>319</v>
      </c>
      <c r="C63" s="229"/>
      <c r="D63" s="230"/>
      <c r="E63" s="229"/>
      <c r="F63" s="226"/>
      <c r="G63" s="226"/>
      <c r="H63" s="229"/>
      <c r="I63" s="226"/>
      <c r="J63" s="226"/>
    </row>
    <row r="64" spans="1:10" ht="15">
      <c r="A64" s="223">
        <f t="shared" si="0"/>
        <v>53</v>
      </c>
      <c r="B64" s="224" t="s">
        <v>319</v>
      </c>
      <c r="C64" s="229"/>
      <c r="D64" s="230"/>
      <c r="E64" s="229"/>
      <c r="F64" s="226"/>
      <c r="G64" s="226"/>
      <c r="H64" s="229"/>
      <c r="I64" s="226"/>
      <c r="J64" s="226"/>
    </row>
    <row r="65" spans="1:10">
      <c r="A65" s="360"/>
      <c r="B65" s="360"/>
      <c r="C65" s="360"/>
      <c r="D65" s="360"/>
      <c r="E65" s="360"/>
      <c r="F65" s="360"/>
      <c r="G65" s="360"/>
      <c r="H65" s="235"/>
      <c r="I65" s="235"/>
      <c r="J65" s="235"/>
    </row>
    <row r="66" spans="1:10" ht="15">
      <c r="A66" s="236" t="s">
        <v>118</v>
      </c>
      <c r="B66" s="361"/>
      <c r="C66" s="361"/>
      <c r="D66" s="361"/>
      <c r="E66" s="361"/>
      <c r="F66" s="361"/>
    </row>
    <row r="67" spans="1:10">
      <c r="A67" s="193">
        <v>1</v>
      </c>
      <c r="B67" s="237" t="s">
        <v>320</v>
      </c>
      <c r="C67" s="237"/>
      <c r="D67" s="237"/>
      <c r="E67" s="237"/>
      <c r="F67" s="237"/>
      <c r="G67" s="237"/>
      <c r="H67" s="237"/>
      <c r="I67" s="237"/>
      <c r="J67" s="237"/>
    </row>
    <row r="68" spans="1:10" ht="34.5" customHeight="1">
      <c r="A68" s="193">
        <v>2</v>
      </c>
      <c r="B68" s="362" t="s">
        <v>321</v>
      </c>
      <c r="C68" s="362"/>
      <c r="D68" s="362"/>
      <c r="E68" s="362"/>
      <c r="F68" s="362"/>
      <c r="G68" s="362"/>
      <c r="H68" s="362"/>
      <c r="I68" s="362"/>
      <c r="J68" s="362"/>
    </row>
    <row r="69" spans="1:10">
      <c r="A69" s="193">
        <v>3</v>
      </c>
      <c r="B69" s="354" t="s">
        <v>322</v>
      </c>
      <c r="C69" s="354"/>
      <c r="D69" s="354"/>
      <c r="E69" s="354"/>
      <c r="F69" s="354"/>
      <c r="G69" s="354"/>
      <c r="H69" s="354"/>
      <c r="I69" s="354"/>
      <c r="J69" s="354"/>
    </row>
    <row r="70" spans="1:10">
      <c r="A70" s="193">
        <v>4</v>
      </c>
      <c r="B70" s="355" t="s">
        <v>323</v>
      </c>
      <c r="C70" s="355"/>
      <c r="D70" s="355"/>
      <c r="E70" s="355"/>
      <c r="F70" s="355"/>
      <c r="G70" s="355"/>
      <c r="H70" s="355"/>
      <c r="I70" s="355"/>
      <c r="J70" s="355"/>
    </row>
    <row r="71" spans="1:10">
      <c r="A71" s="193">
        <v>5</v>
      </c>
      <c r="B71" s="355" t="s">
        <v>324</v>
      </c>
      <c r="C71" s="355"/>
      <c r="D71" s="355"/>
      <c r="E71" s="355"/>
      <c r="F71" s="355"/>
      <c r="G71" s="355"/>
      <c r="H71" s="355"/>
      <c r="I71" s="355"/>
      <c r="J71" s="355"/>
    </row>
    <row r="72" spans="1:10" ht="15" customHeight="1">
      <c r="A72" s="193">
        <v>6</v>
      </c>
      <c r="B72" s="354" t="s">
        <v>325</v>
      </c>
      <c r="C72" s="354"/>
      <c r="D72" s="354"/>
      <c r="E72" s="354"/>
      <c r="F72" s="354"/>
      <c r="G72" s="354"/>
      <c r="H72" s="354"/>
      <c r="I72" s="354"/>
      <c r="J72" s="354"/>
    </row>
    <row r="73" spans="1:10" ht="15" customHeight="1">
      <c r="A73" s="193">
        <v>7</v>
      </c>
      <c r="B73" s="354" t="s">
        <v>326</v>
      </c>
      <c r="C73" s="354"/>
      <c r="D73" s="354"/>
      <c r="E73" s="354"/>
      <c r="F73" s="354"/>
      <c r="G73" s="354"/>
      <c r="H73" s="354"/>
      <c r="I73" s="354"/>
      <c r="J73" s="354"/>
    </row>
    <row r="74" spans="1:10">
      <c r="A74" s="193"/>
      <c r="B74" s="354"/>
      <c r="C74" s="354"/>
      <c r="D74" s="354"/>
      <c r="E74" s="354"/>
      <c r="F74" s="354"/>
      <c r="G74" s="354"/>
      <c r="H74" s="354"/>
      <c r="I74" s="354"/>
      <c r="J74" s="354"/>
    </row>
    <row r="75" spans="1:10" s="192" customFormat="1" ht="12.75" customHeight="1">
      <c r="A75" s="353" t="s">
        <v>327</v>
      </c>
      <c r="B75" s="353"/>
      <c r="C75" s="353"/>
      <c r="D75" s="353"/>
      <c r="E75" s="353"/>
      <c r="F75" s="353"/>
      <c r="G75" s="353"/>
      <c r="H75" s="353"/>
      <c r="I75" s="353"/>
      <c r="J75" s="353"/>
    </row>
    <row r="112" spans="1:10" customFormat="1">
      <c r="A112" s="194"/>
      <c r="B112" s="194"/>
      <c r="C112" s="194"/>
      <c r="D112" s="194"/>
      <c r="E112" s="194"/>
      <c r="F112" s="194"/>
      <c r="G112" s="194"/>
      <c r="H112" s="194"/>
      <c r="I112" s="194"/>
      <c r="J112" s="194"/>
    </row>
    <row r="113" spans="1:10" customFormat="1">
      <c r="A113" s="194"/>
      <c r="B113" s="194"/>
      <c r="C113" s="194"/>
      <c r="D113" s="194"/>
      <c r="E113" s="194"/>
      <c r="F113" s="194"/>
      <c r="G113" s="194"/>
      <c r="H113" s="194"/>
      <c r="I113" s="194"/>
      <c r="J113" s="194"/>
    </row>
    <row r="114" spans="1:10" customFormat="1">
      <c r="A114" s="194"/>
      <c r="B114" s="194"/>
      <c r="C114" s="194"/>
      <c r="D114" s="194"/>
      <c r="E114" s="194"/>
      <c r="F114" s="194"/>
      <c r="G114" s="194"/>
      <c r="H114" s="194"/>
      <c r="I114" s="194"/>
      <c r="J114" s="194"/>
    </row>
    <row r="115" spans="1:10" customFormat="1">
      <c r="A115" s="194"/>
      <c r="B115" s="194"/>
      <c r="C115" s="194"/>
      <c r="D115" s="194"/>
      <c r="E115" s="194"/>
      <c r="F115" s="194"/>
      <c r="G115" s="194"/>
      <c r="H115" s="194"/>
      <c r="I115" s="194"/>
      <c r="J115" s="194"/>
    </row>
    <row r="116" spans="1:10" customFormat="1">
      <c r="A116" s="194"/>
      <c r="B116" s="194"/>
      <c r="C116" s="194"/>
      <c r="D116" s="194"/>
      <c r="E116" s="194"/>
      <c r="F116" s="194"/>
      <c r="G116" s="194"/>
      <c r="H116" s="194"/>
      <c r="I116" s="194"/>
      <c r="J116" s="194"/>
    </row>
    <row r="117" spans="1:10" customFormat="1">
      <c r="A117" s="194"/>
      <c r="B117" s="194"/>
      <c r="C117" s="194"/>
      <c r="D117" s="194"/>
      <c r="E117" s="194"/>
      <c r="F117" s="194"/>
      <c r="G117" s="194"/>
      <c r="H117" s="194"/>
      <c r="I117" s="194"/>
      <c r="J117" s="194"/>
    </row>
    <row r="118" spans="1:10" customFormat="1">
      <c r="A118" s="194"/>
      <c r="B118" s="194"/>
      <c r="C118" s="194"/>
      <c r="D118" s="194"/>
      <c r="E118" s="194"/>
      <c r="F118" s="194"/>
      <c r="G118" s="194"/>
      <c r="H118" s="194"/>
      <c r="I118" s="194"/>
      <c r="J118" s="194"/>
    </row>
    <row r="119" spans="1:10" customFormat="1">
      <c r="A119" s="194"/>
      <c r="B119" s="194"/>
      <c r="C119" s="194"/>
      <c r="D119" s="194"/>
      <c r="E119" s="194"/>
      <c r="F119" s="194"/>
      <c r="G119" s="194"/>
      <c r="H119" s="194"/>
      <c r="I119" s="194"/>
      <c r="J119" s="194"/>
    </row>
    <row r="120" spans="1:10" customFormat="1">
      <c r="A120" s="194"/>
      <c r="B120" s="194"/>
      <c r="C120" s="194"/>
      <c r="D120" s="194"/>
      <c r="E120" s="194"/>
      <c r="F120" s="194"/>
      <c r="G120" s="194"/>
      <c r="H120" s="194"/>
      <c r="I120" s="194"/>
      <c r="J120" s="194"/>
    </row>
    <row r="121" spans="1:10" customFormat="1">
      <c r="A121" s="194"/>
      <c r="B121" s="194"/>
      <c r="C121" s="194"/>
      <c r="D121" s="194"/>
      <c r="E121" s="194"/>
      <c r="F121" s="194"/>
      <c r="G121" s="194"/>
      <c r="H121" s="194"/>
      <c r="I121" s="194"/>
      <c r="J121" s="194"/>
    </row>
    <row r="122" spans="1:10" customFormat="1">
      <c r="A122" s="194"/>
      <c r="B122" s="194"/>
      <c r="C122" s="194"/>
      <c r="D122" s="194"/>
      <c r="E122" s="194"/>
      <c r="F122" s="194"/>
      <c r="G122" s="194"/>
      <c r="H122" s="194"/>
      <c r="I122" s="194"/>
      <c r="J122" s="194"/>
    </row>
    <row r="123" spans="1:10" customFormat="1">
      <c r="A123" s="194"/>
      <c r="B123" s="194"/>
      <c r="C123" s="194"/>
      <c r="D123" s="194"/>
      <c r="E123" s="194"/>
      <c r="F123" s="194"/>
      <c r="G123" s="194"/>
      <c r="H123" s="194"/>
      <c r="I123" s="194"/>
      <c r="J123" s="194"/>
    </row>
    <row r="124" spans="1:10" customFormat="1">
      <c r="A124" s="194"/>
      <c r="B124" s="194"/>
      <c r="C124" s="194"/>
      <c r="D124" s="194"/>
      <c r="E124" s="194"/>
      <c r="F124" s="194"/>
      <c r="G124" s="194"/>
      <c r="H124" s="194"/>
      <c r="I124" s="194"/>
      <c r="J124" s="194"/>
    </row>
    <row r="125" spans="1:10" customFormat="1">
      <c r="A125" s="194"/>
      <c r="B125" s="194"/>
      <c r="C125" s="194"/>
      <c r="D125" s="194"/>
      <c r="E125" s="194"/>
      <c r="F125" s="194"/>
      <c r="G125" s="194"/>
      <c r="H125" s="194"/>
      <c r="I125" s="194"/>
      <c r="J125" s="194"/>
    </row>
    <row r="126" spans="1:10" customFormat="1">
      <c r="A126" s="194"/>
      <c r="B126" s="194"/>
      <c r="C126" s="194"/>
      <c r="D126" s="194"/>
      <c r="E126" s="194"/>
      <c r="F126" s="194"/>
      <c r="G126" s="194"/>
      <c r="H126" s="194"/>
      <c r="I126" s="194"/>
      <c r="J126" s="194"/>
    </row>
    <row r="127" spans="1:10" customFormat="1">
      <c r="A127" s="194"/>
      <c r="B127" s="194"/>
      <c r="C127" s="194"/>
      <c r="D127" s="194"/>
      <c r="E127" s="194"/>
      <c r="F127" s="194"/>
      <c r="G127" s="194"/>
      <c r="H127" s="194"/>
      <c r="I127" s="194"/>
      <c r="J127" s="194"/>
    </row>
    <row r="128" spans="1:10" customFormat="1">
      <c r="A128" s="194"/>
      <c r="B128" s="194"/>
      <c r="C128" s="194"/>
      <c r="D128" s="194"/>
      <c r="E128" s="194"/>
      <c r="F128" s="194"/>
      <c r="G128" s="194"/>
      <c r="H128" s="194"/>
      <c r="I128" s="194"/>
      <c r="J128" s="194"/>
    </row>
  </sheetData>
  <mergeCells count="13">
    <mergeCell ref="B68:J68"/>
    <mergeCell ref="A8:B8"/>
    <mergeCell ref="E8:G8"/>
    <mergeCell ref="H8:J8"/>
    <mergeCell ref="A65:G65"/>
    <mergeCell ref="B66:F66"/>
    <mergeCell ref="A75:J75"/>
    <mergeCell ref="B69:J69"/>
    <mergeCell ref="B70:J70"/>
    <mergeCell ref="B71:J71"/>
    <mergeCell ref="B72:J72"/>
    <mergeCell ref="B73:J73"/>
    <mergeCell ref="B74:J74"/>
  </mergeCells>
  <pageMargins left="0.6" right="0.75" top="0.55000000000000004" bottom="0.5" header="0.5" footer="0.25"/>
  <pageSetup scale="39" orientation="portrait" r:id="rId1"/>
  <headerFooter alignWithMargins="0">
    <oddHeader xml:space="preserve">&amp;C&amp;"Arial,Bold"&amp;14
</oddHeader>
    <oddFooter>&amp;C&amp;"Tahoma,Regular"&amp;11Page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D764-0738-4C08-98A2-DBB90DF603E9}">
  <sheetPr>
    <pageSetUpPr fitToPage="1"/>
  </sheetPr>
  <dimension ref="A1:K61"/>
  <sheetViews>
    <sheetView zoomScale="85" zoomScaleNormal="85" workbookViewId="0">
      <selection activeCell="A3" sqref="A3"/>
    </sheetView>
  </sheetViews>
  <sheetFormatPr defaultRowHeight="12.75"/>
  <cols>
    <col min="2" max="2" width="34" customWidth="1"/>
    <col min="3" max="3" width="39.42578125" customWidth="1"/>
    <col min="4" max="4" width="12" customWidth="1"/>
    <col min="5" max="5" width="23.28515625" customWidth="1"/>
    <col min="6" max="6" width="27.5703125" customWidth="1"/>
    <col min="7" max="7" width="22.7109375" customWidth="1"/>
    <col min="8" max="8" width="27.5703125" customWidth="1"/>
  </cols>
  <sheetData>
    <row r="1" spans="1:11" ht="19.5">
      <c r="A1" s="238" t="s">
        <v>328</v>
      </c>
      <c r="B1" s="239"/>
      <c r="C1" s="239"/>
      <c r="D1" s="240"/>
      <c r="E1" s="240"/>
      <c r="F1" s="240"/>
      <c r="G1" s="240"/>
      <c r="H1" s="240"/>
      <c r="I1" s="240"/>
      <c r="J1" s="240"/>
      <c r="K1" s="240"/>
    </row>
    <row r="2" spans="1:11" ht="19.5">
      <c r="A2" s="80" t="s">
        <v>1</v>
      </c>
      <c r="B2" s="241"/>
      <c r="C2" s="241"/>
      <c r="D2" s="242"/>
      <c r="E2" s="242"/>
      <c r="F2" s="242"/>
      <c r="G2" s="242"/>
      <c r="H2" s="242"/>
      <c r="I2" s="242"/>
      <c r="J2" s="242"/>
      <c r="K2" s="242"/>
    </row>
    <row r="3" spans="1:11" ht="19.5">
      <c r="A3" s="72" t="s">
        <v>2</v>
      </c>
      <c r="B3" s="241"/>
      <c r="C3" s="241"/>
      <c r="D3" s="242"/>
      <c r="E3" s="242"/>
      <c r="F3" s="242"/>
      <c r="G3" s="242"/>
      <c r="H3" s="242"/>
      <c r="I3" s="242"/>
      <c r="J3" s="242"/>
      <c r="K3" s="242"/>
    </row>
    <row r="4" spans="1:11" ht="15.75">
      <c r="A4" s="243"/>
      <c r="B4" s="243"/>
      <c r="C4" s="243"/>
      <c r="D4" s="243"/>
      <c r="E4" s="243"/>
      <c r="F4" s="243"/>
      <c r="G4" s="243"/>
      <c r="H4" s="243"/>
    </row>
    <row r="5" spans="1:11" ht="15.75">
      <c r="A5" s="244"/>
      <c r="B5" s="244"/>
      <c r="C5" s="244"/>
      <c r="D5" s="244"/>
      <c r="E5" s="244"/>
      <c r="F5" s="244"/>
      <c r="G5" s="244"/>
      <c r="H5" s="244"/>
    </row>
    <row r="6" spans="1:11" ht="15.75">
      <c r="A6" s="367" t="s">
        <v>4</v>
      </c>
      <c r="B6" s="367"/>
      <c r="C6" s="244"/>
      <c r="D6" s="244"/>
      <c r="E6" s="244"/>
      <c r="F6" s="244"/>
      <c r="G6" s="244"/>
      <c r="H6" s="244"/>
    </row>
    <row r="7" spans="1:11" ht="15.75">
      <c r="A7" s="245"/>
      <c r="B7" s="245"/>
      <c r="C7" s="245"/>
      <c r="D7" s="245"/>
      <c r="E7" s="245"/>
      <c r="F7" s="245"/>
      <c r="G7" s="245"/>
      <c r="H7" s="245"/>
    </row>
    <row r="8" spans="1:11" ht="32.25" customHeight="1">
      <c r="E8" s="245"/>
      <c r="F8" s="245"/>
      <c r="G8" s="245"/>
      <c r="H8" s="245"/>
    </row>
    <row r="9" spans="1:11" ht="15">
      <c r="A9" s="246" t="s">
        <v>329</v>
      </c>
      <c r="B9" s="368" t="s">
        <v>330</v>
      </c>
      <c r="C9" s="370" t="s">
        <v>331</v>
      </c>
      <c r="D9" s="247" t="s">
        <v>332</v>
      </c>
      <c r="E9" s="370" t="s">
        <v>333</v>
      </c>
      <c r="F9" s="370" t="s">
        <v>334</v>
      </c>
      <c r="G9" s="370" t="s">
        <v>335</v>
      </c>
      <c r="H9" s="365" t="s">
        <v>336</v>
      </c>
    </row>
    <row r="10" spans="1:11" ht="40.5" customHeight="1">
      <c r="A10" s="248" t="s">
        <v>337</v>
      </c>
      <c r="B10" s="369"/>
      <c r="C10" s="371"/>
      <c r="D10" s="249" t="s">
        <v>338</v>
      </c>
      <c r="E10" s="371"/>
      <c r="F10" s="371"/>
      <c r="G10" s="371"/>
      <c r="H10" s="366"/>
    </row>
    <row r="11" spans="1:11" ht="15">
      <c r="A11" s="363" t="s">
        <v>339</v>
      </c>
      <c r="B11" s="364"/>
      <c r="C11" s="250"/>
      <c r="D11" s="250"/>
      <c r="E11" s="251"/>
      <c r="F11" s="251"/>
      <c r="G11" s="251"/>
      <c r="H11" s="251"/>
    </row>
    <row r="12" spans="1:11" ht="15">
      <c r="A12" s="252">
        <v>1</v>
      </c>
      <c r="B12" s="253" t="s">
        <v>340</v>
      </c>
      <c r="C12" s="254"/>
      <c r="D12" s="254"/>
      <c r="E12" s="255">
        <v>0</v>
      </c>
      <c r="F12" s="255">
        <v>0</v>
      </c>
      <c r="G12" s="255">
        <v>0</v>
      </c>
      <c r="H12" s="255">
        <v>0</v>
      </c>
    </row>
    <row r="13" spans="1:11" ht="15">
      <c r="A13" s="252">
        <f>A12+1</f>
        <v>2</v>
      </c>
      <c r="B13" s="253" t="s">
        <v>145</v>
      </c>
      <c r="C13" s="254"/>
      <c r="D13" s="254"/>
      <c r="E13" s="255">
        <v>0</v>
      </c>
      <c r="F13" s="255">
        <v>0</v>
      </c>
      <c r="G13" s="255">
        <v>0</v>
      </c>
      <c r="H13" s="255">
        <v>0</v>
      </c>
    </row>
    <row r="14" spans="1:11" ht="15">
      <c r="A14" s="252">
        <v>3</v>
      </c>
      <c r="B14" s="253" t="s">
        <v>341</v>
      </c>
      <c r="C14" s="254"/>
      <c r="D14" s="254"/>
      <c r="E14" s="255">
        <v>0</v>
      </c>
      <c r="F14" s="255">
        <v>0</v>
      </c>
      <c r="G14" s="255">
        <v>0</v>
      </c>
      <c r="H14" s="255">
        <v>0</v>
      </c>
    </row>
    <row r="15" spans="1:11" ht="15">
      <c r="A15" s="252">
        <v>4</v>
      </c>
      <c r="B15" s="253" t="s">
        <v>9</v>
      </c>
      <c r="C15" s="254"/>
      <c r="D15" s="254"/>
      <c r="E15" s="255">
        <v>0</v>
      </c>
      <c r="F15" s="255">
        <v>0</v>
      </c>
      <c r="G15" s="255">
        <v>0</v>
      </c>
      <c r="H15" s="255">
        <v>0</v>
      </c>
    </row>
    <row r="16" spans="1:11" ht="15">
      <c r="A16" s="252">
        <v>5</v>
      </c>
      <c r="B16" s="253" t="s">
        <v>158</v>
      </c>
      <c r="C16" s="254"/>
      <c r="D16" s="254"/>
      <c r="E16" s="255">
        <v>0</v>
      </c>
      <c r="F16" s="255">
        <v>0</v>
      </c>
      <c r="G16" s="255">
        <v>0</v>
      </c>
      <c r="H16" s="255">
        <v>0</v>
      </c>
    </row>
    <row r="17" spans="1:8" ht="15">
      <c r="A17" s="252">
        <v>6</v>
      </c>
      <c r="B17" s="253" t="s">
        <v>158</v>
      </c>
      <c r="C17" s="252"/>
      <c r="D17" s="252"/>
      <c r="E17" s="255">
        <v>0</v>
      </c>
      <c r="F17" s="255">
        <v>0</v>
      </c>
      <c r="G17" s="255">
        <v>0</v>
      </c>
      <c r="H17" s="255">
        <v>0</v>
      </c>
    </row>
    <row r="18" spans="1:8" ht="15">
      <c r="A18" s="252">
        <v>7</v>
      </c>
      <c r="B18" s="253" t="s">
        <v>158</v>
      </c>
      <c r="C18" s="252"/>
      <c r="D18" s="252"/>
      <c r="E18" s="255">
        <v>0</v>
      </c>
      <c r="F18" s="255">
        <v>0</v>
      </c>
      <c r="G18" s="255">
        <v>0</v>
      </c>
      <c r="H18" s="255">
        <v>0</v>
      </c>
    </row>
    <row r="19" spans="1:8" ht="15">
      <c r="A19" s="256"/>
      <c r="B19" s="256"/>
      <c r="C19" s="257"/>
      <c r="D19" s="257"/>
      <c r="E19" s="258"/>
      <c r="F19" s="258"/>
      <c r="G19" s="258"/>
      <c r="H19" s="258"/>
    </row>
    <row r="20" spans="1:8" ht="15">
      <c r="A20" s="259"/>
      <c r="B20" s="260"/>
      <c r="C20" s="261"/>
      <c r="D20" s="261"/>
      <c r="E20" s="262"/>
      <c r="F20" s="262"/>
      <c r="G20" s="262"/>
      <c r="H20" s="262"/>
    </row>
    <row r="21" spans="1:8" ht="15">
      <c r="A21" s="363" t="s">
        <v>342</v>
      </c>
      <c r="B21" s="364"/>
      <c r="C21" s="250"/>
      <c r="D21" s="250"/>
      <c r="E21" s="251"/>
      <c r="F21" s="251"/>
      <c r="G21" s="251"/>
      <c r="H21" s="251"/>
    </row>
    <row r="22" spans="1:8" ht="15">
      <c r="A22" s="252">
        <v>1</v>
      </c>
      <c r="B22" s="253" t="s">
        <v>343</v>
      </c>
      <c r="C22" s="254"/>
      <c r="D22" s="254"/>
      <c r="E22" s="255">
        <v>0</v>
      </c>
      <c r="F22" s="255">
        <v>0</v>
      </c>
      <c r="G22" s="255">
        <v>0</v>
      </c>
      <c r="H22" s="255">
        <v>0</v>
      </c>
    </row>
    <row r="23" spans="1:8" ht="15">
      <c r="A23" s="252">
        <v>2</v>
      </c>
      <c r="B23" s="253" t="s">
        <v>344</v>
      </c>
      <c r="C23" s="254"/>
      <c r="D23" s="254"/>
      <c r="E23" s="255">
        <v>0</v>
      </c>
      <c r="F23" s="255">
        <v>0</v>
      </c>
      <c r="G23" s="255">
        <v>0</v>
      </c>
      <c r="H23" s="255">
        <v>0</v>
      </c>
    </row>
    <row r="24" spans="1:8" ht="15">
      <c r="A24" s="252">
        <v>3</v>
      </c>
      <c r="B24" s="253" t="s">
        <v>158</v>
      </c>
      <c r="C24" s="252"/>
      <c r="D24" s="252"/>
      <c r="E24" s="255">
        <v>0</v>
      </c>
      <c r="F24" s="255">
        <v>0</v>
      </c>
      <c r="G24" s="255">
        <v>0</v>
      </c>
      <c r="H24" s="255">
        <v>0</v>
      </c>
    </row>
    <row r="25" spans="1:8" ht="15">
      <c r="A25" s="259"/>
      <c r="B25" s="260"/>
      <c r="C25" s="261"/>
      <c r="D25" s="261"/>
      <c r="E25" s="262"/>
      <c r="F25" s="262"/>
      <c r="G25" s="262"/>
      <c r="H25" s="262"/>
    </row>
    <row r="26" spans="1:8" ht="15">
      <c r="A26" s="363" t="s">
        <v>345</v>
      </c>
      <c r="B26" s="364"/>
      <c r="C26" s="250"/>
      <c r="D26" s="250"/>
      <c r="E26" s="251"/>
      <c r="F26" s="251"/>
      <c r="G26" s="251"/>
      <c r="H26" s="251"/>
    </row>
    <row r="27" spans="1:8" ht="15">
      <c r="A27" s="252">
        <v>1</v>
      </c>
      <c r="B27" s="253" t="s">
        <v>346</v>
      </c>
      <c r="C27" s="254"/>
      <c r="D27" s="254"/>
      <c r="E27" s="255">
        <v>0</v>
      </c>
      <c r="F27" s="255">
        <v>0</v>
      </c>
      <c r="G27" s="255">
        <v>0</v>
      </c>
      <c r="H27" s="255">
        <v>0</v>
      </c>
    </row>
    <row r="28" spans="1:8" ht="15">
      <c r="A28" s="252">
        <v>2</v>
      </c>
      <c r="B28" s="253" t="s">
        <v>347</v>
      </c>
      <c r="C28" s="252"/>
      <c r="D28" s="252"/>
      <c r="E28" s="255">
        <v>0</v>
      </c>
      <c r="F28" s="255">
        <v>0</v>
      </c>
      <c r="G28" s="255">
        <v>0</v>
      </c>
      <c r="H28" s="255">
        <v>0</v>
      </c>
    </row>
    <row r="29" spans="1:8" ht="15">
      <c r="A29" s="252">
        <v>3</v>
      </c>
      <c r="B29" s="253" t="s">
        <v>158</v>
      </c>
      <c r="C29" s="252"/>
      <c r="D29" s="252"/>
      <c r="E29" s="255">
        <v>0</v>
      </c>
      <c r="F29" s="255">
        <v>0</v>
      </c>
      <c r="G29" s="255">
        <v>0</v>
      </c>
      <c r="H29" s="255">
        <v>0</v>
      </c>
    </row>
    <row r="30" spans="1:8" ht="15">
      <c r="A30" s="259"/>
      <c r="B30" s="260"/>
      <c r="C30" s="259"/>
      <c r="D30" s="259"/>
      <c r="E30" s="262"/>
      <c r="F30" s="262"/>
      <c r="G30" s="262"/>
      <c r="H30" s="262"/>
    </row>
    <row r="31" spans="1:8" ht="15">
      <c r="A31" s="363" t="s">
        <v>348</v>
      </c>
      <c r="B31" s="364"/>
      <c r="C31" s="250"/>
      <c r="D31" s="250"/>
      <c r="E31" s="251"/>
      <c r="F31" s="251"/>
      <c r="G31" s="251"/>
      <c r="H31" s="251"/>
    </row>
    <row r="32" spans="1:8" ht="15">
      <c r="A32" s="252">
        <v>1</v>
      </c>
      <c r="B32" s="253" t="s">
        <v>349</v>
      </c>
      <c r="C32" s="252"/>
      <c r="D32" s="252"/>
      <c r="E32" s="255">
        <v>0</v>
      </c>
      <c r="F32" s="255">
        <v>0</v>
      </c>
      <c r="G32" s="255">
        <v>0</v>
      </c>
      <c r="H32" s="255">
        <v>0</v>
      </c>
    </row>
    <row r="33" spans="1:8" ht="15">
      <c r="A33" s="252">
        <v>2</v>
      </c>
      <c r="B33" s="253" t="s">
        <v>350</v>
      </c>
      <c r="C33" s="252"/>
      <c r="D33" s="252"/>
      <c r="E33" s="255">
        <v>0</v>
      </c>
      <c r="F33" s="255">
        <v>0</v>
      </c>
      <c r="G33" s="255">
        <v>0</v>
      </c>
      <c r="H33" s="255">
        <v>0</v>
      </c>
    </row>
    <row r="34" spans="1:8" ht="15">
      <c r="A34" s="252">
        <v>3</v>
      </c>
      <c r="B34" s="253" t="s">
        <v>158</v>
      </c>
      <c r="C34" s="252"/>
      <c r="D34" s="252"/>
      <c r="E34" s="255">
        <v>0</v>
      </c>
      <c r="F34" s="255">
        <v>0</v>
      </c>
      <c r="G34" s="255">
        <v>0</v>
      </c>
      <c r="H34" s="255">
        <v>0</v>
      </c>
    </row>
    <row r="35" spans="1:8" ht="15">
      <c r="A35" s="259"/>
      <c r="B35" s="260"/>
      <c r="C35" s="259"/>
      <c r="D35" s="259"/>
      <c r="E35" s="262"/>
      <c r="F35" s="262"/>
      <c r="G35" s="262"/>
      <c r="H35" s="262"/>
    </row>
    <row r="36" spans="1:8" ht="15">
      <c r="A36" s="363" t="s">
        <v>351</v>
      </c>
      <c r="B36" s="364"/>
      <c r="C36" s="250"/>
      <c r="D36" s="250"/>
      <c r="E36" s="251"/>
      <c r="F36" s="251"/>
      <c r="G36" s="251"/>
      <c r="H36" s="251"/>
    </row>
    <row r="37" spans="1:8" ht="15">
      <c r="A37" s="252">
        <v>1</v>
      </c>
      <c r="B37" s="253" t="s">
        <v>352</v>
      </c>
      <c r="C37" s="252"/>
      <c r="D37" s="252"/>
      <c r="E37" s="255">
        <v>0</v>
      </c>
      <c r="F37" s="255">
        <v>0</v>
      </c>
      <c r="G37" s="255">
        <v>0</v>
      </c>
      <c r="H37" s="255">
        <v>0</v>
      </c>
    </row>
    <row r="38" spans="1:8" ht="15">
      <c r="A38" s="252">
        <v>2</v>
      </c>
      <c r="B38" s="253" t="s">
        <v>353</v>
      </c>
      <c r="C38" s="252"/>
      <c r="D38" s="252"/>
      <c r="E38" s="255">
        <v>0</v>
      </c>
      <c r="F38" s="255">
        <v>0</v>
      </c>
      <c r="G38" s="255">
        <v>0</v>
      </c>
      <c r="H38" s="255">
        <v>0</v>
      </c>
    </row>
    <row r="39" spans="1:8" ht="15">
      <c r="A39" s="252">
        <v>3</v>
      </c>
      <c r="B39" s="253" t="s">
        <v>158</v>
      </c>
      <c r="C39" s="252"/>
      <c r="D39" s="252"/>
      <c r="E39" s="255">
        <v>0</v>
      </c>
      <c r="F39" s="255">
        <v>0</v>
      </c>
      <c r="G39" s="255">
        <v>0</v>
      </c>
      <c r="H39" s="255">
        <v>0</v>
      </c>
    </row>
    <row r="40" spans="1:8" ht="15">
      <c r="A40" s="259"/>
      <c r="B40" s="260"/>
      <c r="C40" s="259"/>
      <c r="D40" s="259"/>
      <c r="E40" s="262"/>
      <c r="F40" s="262"/>
      <c r="G40" s="262"/>
      <c r="H40" s="262"/>
    </row>
    <row r="41" spans="1:8" ht="15">
      <c r="A41" s="263"/>
      <c r="B41" s="260"/>
      <c r="C41" s="264"/>
      <c r="D41" s="264"/>
      <c r="E41" s="265"/>
      <c r="F41" s="265"/>
      <c r="G41" s="265"/>
      <c r="H41" s="265"/>
    </row>
    <row r="42" spans="1:8" ht="15">
      <c r="A42" s="363" t="s">
        <v>354</v>
      </c>
      <c r="B42" s="364"/>
      <c r="C42" s="250"/>
      <c r="D42" s="250"/>
      <c r="E42" s="251"/>
      <c r="F42" s="251"/>
      <c r="G42" s="251"/>
      <c r="H42" s="251"/>
    </row>
    <row r="43" spans="1:8" ht="15">
      <c r="A43" s="252">
        <v>1</v>
      </c>
      <c r="B43" s="253" t="s">
        <v>158</v>
      </c>
      <c r="C43" s="252"/>
      <c r="D43" s="252"/>
      <c r="E43" s="255">
        <v>0</v>
      </c>
      <c r="F43" s="255">
        <v>0</v>
      </c>
      <c r="G43" s="255">
        <v>0</v>
      </c>
      <c r="H43" s="255">
        <v>0</v>
      </c>
    </row>
    <row r="44" spans="1:8" ht="15">
      <c r="A44" s="252">
        <v>2</v>
      </c>
      <c r="B44" s="253" t="s">
        <v>158</v>
      </c>
      <c r="C44" s="252"/>
      <c r="D44" s="252"/>
      <c r="E44" s="255">
        <v>0</v>
      </c>
      <c r="F44" s="255">
        <v>0</v>
      </c>
      <c r="G44" s="255">
        <v>0</v>
      </c>
      <c r="H44" s="255">
        <v>0</v>
      </c>
    </row>
    <row r="45" spans="1:8" ht="15">
      <c r="A45" s="252">
        <v>3</v>
      </c>
      <c r="B45" s="253" t="s">
        <v>158</v>
      </c>
      <c r="C45" s="252"/>
      <c r="D45" s="252"/>
      <c r="E45" s="255">
        <v>0</v>
      </c>
      <c r="F45" s="255">
        <v>0</v>
      </c>
      <c r="G45" s="255">
        <v>0</v>
      </c>
      <c r="H45" s="255">
        <v>0</v>
      </c>
    </row>
    <row r="46" spans="1:8" ht="15">
      <c r="A46" s="259"/>
      <c r="B46" s="260"/>
      <c r="C46" s="259"/>
      <c r="D46" s="259"/>
      <c r="E46" s="262"/>
      <c r="F46" s="262"/>
      <c r="G46" s="262"/>
      <c r="H46" s="262"/>
    </row>
    <row r="47" spans="1:8" ht="15">
      <c r="A47" s="363" t="s">
        <v>355</v>
      </c>
      <c r="B47" s="364"/>
      <c r="C47" s="250"/>
      <c r="D47" s="250"/>
      <c r="E47" s="251"/>
      <c r="F47" s="251"/>
      <c r="G47" s="251"/>
      <c r="H47" s="251"/>
    </row>
    <row r="48" spans="1:8" ht="15">
      <c r="A48" s="252">
        <v>1</v>
      </c>
      <c r="B48" s="253" t="s">
        <v>158</v>
      </c>
      <c r="C48" s="252"/>
      <c r="D48" s="252"/>
      <c r="E48" s="255">
        <v>0</v>
      </c>
      <c r="F48" s="255">
        <v>0</v>
      </c>
      <c r="G48" s="255">
        <v>0</v>
      </c>
      <c r="H48" s="255">
        <v>0</v>
      </c>
    </row>
    <row r="49" spans="1:8" ht="15">
      <c r="A49" s="252">
        <v>2</v>
      </c>
      <c r="B49" s="253" t="s">
        <v>158</v>
      </c>
      <c r="C49" s="252"/>
      <c r="D49" s="252"/>
      <c r="E49" s="255">
        <v>0</v>
      </c>
      <c r="F49" s="255">
        <v>0</v>
      </c>
      <c r="G49" s="255">
        <v>0</v>
      </c>
      <c r="H49" s="255">
        <v>0</v>
      </c>
    </row>
    <row r="50" spans="1:8" ht="15">
      <c r="A50" s="252">
        <v>3</v>
      </c>
      <c r="B50" s="253" t="s">
        <v>158</v>
      </c>
      <c r="C50" s="252"/>
      <c r="D50" s="252"/>
      <c r="E50" s="255">
        <v>0</v>
      </c>
      <c r="F50" s="255">
        <v>0</v>
      </c>
      <c r="G50" s="255">
        <v>0</v>
      </c>
      <c r="H50" s="255">
        <v>0</v>
      </c>
    </row>
    <row r="51" spans="1:8" ht="15">
      <c r="A51" s="252">
        <v>4</v>
      </c>
      <c r="B51" s="253" t="s">
        <v>158</v>
      </c>
      <c r="C51" s="252"/>
      <c r="D51" s="252"/>
      <c r="E51" s="255">
        <v>0</v>
      </c>
      <c r="F51" s="255">
        <v>0</v>
      </c>
      <c r="G51" s="255">
        <v>0</v>
      </c>
      <c r="H51" s="255">
        <v>0</v>
      </c>
    </row>
    <row r="52" spans="1:8" ht="15">
      <c r="A52" s="252">
        <v>5</v>
      </c>
      <c r="B52" s="253" t="s">
        <v>158</v>
      </c>
      <c r="C52" s="252"/>
      <c r="D52" s="252"/>
      <c r="E52" s="255">
        <v>0</v>
      </c>
      <c r="F52" s="255">
        <v>0</v>
      </c>
      <c r="G52" s="255">
        <v>0</v>
      </c>
      <c r="H52" s="255">
        <v>0</v>
      </c>
    </row>
    <row r="53" spans="1:8" ht="15">
      <c r="A53" s="252"/>
      <c r="B53" s="253"/>
      <c r="C53" s="252"/>
      <c r="D53" s="252"/>
      <c r="E53" s="255"/>
      <c r="F53" s="255"/>
      <c r="G53" s="255"/>
      <c r="H53" s="255"/>
    </row>
    <row r="54" spans="1:8" ht="15">
      <c r="A54" s="266"/>
      <c r="B54" s="267"/>
      <c r="C54" s="266"/>
      <c r="D54" s="266"/>
      <c r="E54" s="268"/>
      <c r="F54" s="268"/>
      <c r="G54" s="268"/>
      <c r="H54" s="268"/>
    </row>
    <row r="55" spans="1:8" ht="15">
      <c r="A55" s="269" t="s">
        <v>118</v>
      </c>
      <c r="B55" s="267"/>
      <c r="C55" s="267"/>
      <c r="D55" s="267"/>
      <c r="E55" s="267"/>
      <c r="F55" s="267"/>
      <c r="G55" s="267"/>
      <c r="H55" s="267"/>
    </row>
    <row r="56" spans="1:8" ht="15.75">
      <c r="A56" s="266">
        <v>1</v>
      </c>
      <c r="B56" s="267" t="s">
        <v>356</v>
      </c>
      <c r="C56" s="267"/>
      <c r="D56" s="267"/>
      <c r="E56" s="270"/>
      <c r="F56" s="270"/>
      <c r="G56" s="270"/>
      <c r="H56" s="270"/>
    </row>
    <row r="57" spans="1:8" ht="15.75">
      <c r="A57" s="266">
        <v>2</v>
      </c>
      <c r="B57" s="267" t="s">
        <v>357</v>
      </c>
      <c r="C57" s="270"/>
      <c r="D57" s="270"/>
      <c r="E57" s="267"/>
      <c r="F57" s="267"/>
      <c r="G57" s="267"/>
      <c r="H57" s="267"/>
    </row>
    <row r="58" spans="1:8" ht="15.75">
      <c r="A58" s="266">
        <v>3</v>
      </c>
      <c r="B58" s="271" t="s">
        <v>358</v>
      </c>
      <c r="C58" s="272"/>
      <c r="D58" s="272"/>
      <c r="E58" s="267"/>
      <c r="F58" s="267"/>
      <c r="G58" s="267"/>
      <c r="H58" s="267"/>
    </row>
    <row r="59" spans="1:8" ht="15.75">
      <c r="A59" s="266">
        <v>4</v>
      </c>
      <c r="B59" s="271" t="s">
        <v>359</v>
      </c>
      <c r="C59" s="272"/>
      <c r="D59" s="272"/>
      <c r="E59" s="267"/>
      <c r="F59" s="267"/>
      <c r="G59" s="267"/>
      <c r="H59" s="267"/>
    </row>
    <row r="60" spans="1:8" ht="15.75">
      <c r="A60" s="266">
        <v>5</v>
      </c>
      <c r="B60" s="271" t="s">
        <v>360</v>
      </c>
      <c r="C60" s="272"/>
      <c r="D60" s="272"/>
      <c r="E60" s="267"/>
      <c r="F60" s="267"/>
      <c r="G60" s="267"/>
      <c r="H60" s="267"/>
    </row>
    <row r="61" spans="1:8" ht="15">
      <c r="A61" s="272"/>
      <c r="B61" s="272"/>
      <c r="C61" s="272"/>
      <c r="D61" s="272"/>
      <c r="E61" s="267"/>
      <c r="F61" s="267"/>
      <c r="G61" s="267"/>
      <c r="H61" s="267"/>
    </row>
  </sheetData>
  <mergeCells count="14">
    <mergeCell ref="A6:B6"/>
    <mergeCell ref="B9:B10"/>
    <mergeCell ref="C9:C10"/>
    <mergeCell ref="E9:E10"/>
    <mergeCell ref="F9:F10"/>
    <mergeCell ref="A42:B42"/>
    <mergeCell ref="A47:B47"/>
    <mergeCell ref="H9:H10"/>
    <mergeCell ref="A11:B11"/>
    <mergeCell ref="A21:B21"/>
    <mergeCell ref="A26:B26"/>
    <mergeCell ref="A31:B31"/>
    <mergeCell ref="A36:B36"/>
    <mergeCell ref="G9:G10"/>
  </mergeCells>
  <pageMargins left="0.7" right="0.7" top="0.75" bottom="0.75" header="0.3" footer="0.3"/>
  <pageSetup scale="4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F99A-FC22-49AA-A3BF-CA3D139AA056}">
  <dimension ref="A1:AD121"/>
  <sheetViews>
    <sheetView view="pageBreakPreview" zoomScale="55" zoomScaleNormal="100" zoomScaleSheetLayoutView="55" workbookViewId="0">
      <selection activeCell="A3" sqref="A3"/>
    </sheetView>
  </sheetViews>
  <sheetFormatPr defaultColWidth="9.140625" defaultRowHeight="15"/>
  <cols>
    <col min="1" max="1" width="9" style="310" customWidth="1"/>
    <col min="2" max="2" width="38" style="310" customWidth="1"/>
    <col min="3" max="3" width="28.5703125" style="310" customWidth="1"/>
    <col min="4" max="4" width="18" style="310" customWidth="1"/>
    <col min="5" max="5" width="12.7109375" style="310" customWidth="1"/>
    <col min="6" max="6" width="14.7109375" style="196" customWidth="1"/>
    <col min="7" max="12" width="9.140625" style="196"/>
    <col min="13" max="18" width="9.140625" style="196" customWidth="1"/>
    <col min="19" max="30" width="9.140625" style="196"/>
    <col min="31" max="16384" width="9.140625" style="213"/>
  </cols>
  <sheetData>
    <row r="1" spans="1:30" s="274" customFormat="1" ht="15.75">
      <c r="A1" s="273" t="s">
        <v>361</v>
      </c>
      <c r="B1" s="273"/>
      <c r="C1" s="273"/>
      <c r="D1" s="273"/>
      <c r="E1" s="273"/>
      <c r="F1" s="273"/>
      <c r="G1" s="196"/>
      <c r="H1" s="196"/>
      <c r="I1" s="196"/>
      <c r="J1" s="196"/>
      <c r="K1" s="196"/>
      <c r="L1" s="196"/>
      <c r="M1" s="196"/>
      <c r="N1" s="196"/>
      <c r="O1" s="196"/>
      <c r="P1" s="196"/>
      <c r="Q1" s="196"/>
      <c r="R1" s="196"/>
      <c r="S1" s="196"/>
      <c r="T1" s="196"/>
      <c r="U1" s="196"/>
      <c r="V1" s="196"/>
      <c r="W1" s="196"/>
      <c r="X1" s="196"/>
      <c r="Y1" s="196"/>
      <c r="Z1" s="196"/>
      <c r="AA1" s="196"/>
      <c r="AB1" s="196"/>
      <c r="AC1" s="196"/>
      <c r="AD1" s="196"/>
    </row>
    <row r="2" spans="1:30" s="274" customFormat="1" ht="15.75">
      <c r="A2" s="273" t="s">
        <v>1</v>
      </c>
      <c r="B2" s="273"/>
      <c r="C2" s="273"/>
      <c r="D2" s="273"/>
      <c r="E2" s="273"/>
      <c r="F2" s="273"/>
      <c r="G2" s="196"/>
      <c r="H2" s="196"/>
      <c r="I2" s="196"/>
      <c r="J2" s="196"/>
      <c r="K2" s="196"/>
      <c r="L2" s="196"/>
      <c r="M2" s="196"/>
      <c r="N2" s="196"/>
      <c r="O2" s="196"/>
      <c r="P2" s="196"/>
      <c r="Q2" s="196"/>
      <c r="R2" s="196"/>
      <c r="S2" s="196"/>
      <c r="T2" s="196"/>
      <c r="U2" s="196"/>
      <c r="V2" s="196"/>
      <c r="W2" s="196"/>
      <c r="X2" s="196"/>
      <c r="Y2" s="196"/>
      <c r="Z2" s="196"/>
      <c r="AA2" s="196"/>
      <c r="AB2" s="196"/>
      <c r="AC2" s="196"/>
      <c r="AD2" s="196"/>
    </row>
    <row r="3" spans="1:30" s="274" customFormat="1" ht="19.5">
      <c r="A3" s="72" t="s">
        <v>2</v>
      </c>
      <c r="B3" s="72"/>
      <c r="C3" s="72"/>
      <c r="D3" s="72"/>
      <c r="E3" s="273"/>
      <c r="F3" s="273"/>
      <c r="G3" s="273"/>
      <c r="H3" s="273"/>
      <c r="I3" s="273"/>
      <c r="J3" s="273"/>
      <c r="K3" s="273"/>
      <c r="L3" s="273"/>
      <c r="M3" s="273"/>
      <c r="N3" s="273"/>
      <c r="O3" s="273"/>
      <c r="P3" s="273"/>
      <c r="Q3" s="273"/>
      <c r="R3" s="273"/>
    </row>
    <row r="4" spans="1:30" s="274" customFormat="1" ht="15.75">
      <c r="A4" s="273" t="s">
        <v>362</v>
      </c>
      <c r="B4" s="273"/>
      <c r="C4" s="273"/>
      <c r="D4" s="273"/>
      <c r="E4" s="273"/>
      <c r="F4" s="273"/>
      <c r="G4" s="196"/>
      <c r="H4" s="196"/>
      <c r="I4" s="196"/>
      <c r="J4" s="196"/>
      <c r="K4" s="196"/>
      <c r="L4" s="196"/>
      <c r="M4" s="196"/>
      <c r="N4" s="196"/>
      <c r="O4" s="196"/>
      <c r="P4" s="196"/>
      <c r="Q4" s="196"/>
      <c r="R4" s="196"/>
      <c r="S4" s="196"/>
      <c r="T4" s="196"/>
      <c r="U4" s="196"/>
      <c r="V4" s="196"/>
      <c r="W4" s="196"/>
      <c r="X4" s="196"/>
      <c r="Y4" s="196"/>
      <c r="Z4" s="196"/>
      <c r="AA4" s="196"/>
      <c r="AB4" s="196"/>
      <c r="AC4" s="196"/>
      <c r="AD4" s="196"/>
    </row>
    <row r="5" spans="1:30" s="274" customFormat="1" ht="15.75">
      <c r="A5" s="275"/>
      <c r="B5" s="275"/>
      <c r="C5" s="275"/>
      <c r="D5" s="275"/>
      <c r="E5" s="275"/>
      <c r="F5" s="275"/>
      <c r="G5" s="196"/>
      <c r="H5" s="196"/>
      <c r="I5" s="196"/>
      <c r="J5" s="196"/>
      <c r="K5" s="196"/>
      <c r="L5" s="196"/>
      <c r="M5" s="196"/>
      <c r="N5" s="196"/>
      <c r="O5" s="196"/>
      <c r="P5" s="196"/>
      <c r="Q5" s="196"/>
      <c r="R5" s="196"/>
      <c r="S5" s="196"/>
      <c r="T5" s="196"/>
      <c r="U5" s="196"/>
      <c r="V5" s="196"/>
      <c r="W5" s="196"/>
      <c r="X5" s="196"/>
      <c r="Y5" s="196"/>
      <c r="Z5" s="196"/>
      <c r="AA5" s="196"/>
      <c r="AB5" s="196"/>
      <c r="AC5" s="196"/>
      <c r="AD5" s="196"/>
    </row>
    <row r="6" spans="1:30" s="274" customFormat="1" ht="15.75">
      <c r="A6" s="376" t="s">
        <v>4</v>
      </c>
      <c r="B6" s="376"/>
      <c r="C6" s="275"/>
      <c r="D6" s="275"/>
      <c r="E6" s="275"/>
      <c r="F6" s="275"/>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1:30" s="274" customFormat="1" ht="15.75">
      <c r="A7" s="276"/>
      <c r="B7" s="276"/>
      <c r="C7" s="276"/>
      <c r="D7" s="276"/>
      <c r="E7" s="276"/>
      <c r="F7" s="276"/>
      <c r="G7" s="377">
        <v>2024</v>
      </c>
      <c r="H7" s="377"/>
      <c r="I7" s="377"/>
      <c r="J7" s="377"/>
      <c r="K7" s="377"/>
      <c r="L7" s="377"/>
      <c r="M7" s="377"/>
      <c r="N7" s="377"/>
      <c r="O7" s="377"/>
      <c r="P7" s="377"/>
      <c r="Q7" s="377"/>
      <c r="R7" s="377"/>
      <c r="S7" s="377">
        <f>G7+1</f>
        <v>2025</v>
      </c>
      <c r="T7" s="377"/>
      <c r="U7" s="377"/>
      <c r="V7" s="377"/>
      <c r="W7" s="377"/>
      <c r="X7" s="377"/>
      <c r="Y7" s="377"/>
      <c r="Z7" s="377"/>
      <c r="AA7" s="377"/>
      <c r="AB7" s="377"/>
      <c r="AC7" s="377"/>
      <c r="AD7" s="377"/>
    </row>
    <row r="8" spans="1:30" s="278" customFormat="1" ht="35.25" customHeight="1">
      <c r="A8"/>
      <c r="B8"/>
      <c r="C8"/>
      <c r="D8"/>
      <c r="E8" s="277"/>
      <c r="F8" s="277"/>
      <c r="G8" s="377"/>
      <c r="H8" s="377"/>
      <c r="I8" s="377"/>
      <c r="J8" s="377"/>
      <c r="K8" s="377"/>
      <c r="L8" s="377"/>
      <c r="M8" s="377"/>
      <c r="N8" s="377"/>
      <c r="O8" s="377"/>
      <c r="P8" s="377"/>
      <c r="Q8" s="377"/>
      <c r="R8" s="377"/>
      <c r="S8" s="377"/>
      <c r="T8" s="377"/>
      <c r="U8" s="377"/>
      <c r="V8" s="377"/>
      <c r="W8" s="377"/>
      <c r="X8" s="377"/>
      <c r="Y8" s="377"/>
      <c r="Z8" s="377"/>
      <c r="AA8" s="377"/>
      <c r="AB8" s="377"/>
      <c r="AC8" s="377"/>
      <c r="AD8" s="377"/>
    </row>
    <row r="9" spans="1:30" ht="33.75" customHeight="1">
      <c r="A9" s="279" t="s">
        <v>329</v>
      </c>
      <c r="B9" s="280"/>
      <c r="C9" s="281"/>
      <c r="D9" s="281" t="s">
        <v>332</v>
      </c>
      <c r="E9" s="281" t="s">
        <v>10</v>
      </c>
      <c r="F9" s="281" t="s">
        <v>10</v>
      </c>
      <c r="G9" s="282" t="s">
        <v>363</v>
      </c>
      <c r="H9" s="282" t="s">
        <v>364</v>
      </c>
      <c r="I9" s="282" t="s">
        <v>365</v>
      </c>
      <c r="J9" s="282" t="s">
        <v>366</v>
      </c>
      <c r="K9" s="282" t="s">
        <v>367</v>
      </c>
      <c r="L9" s="282" t="s">
        <v>368</v>
      </c>
      <c r="M9" s="282" t="s">
        <v>369</v>
      </c>
      <c r="N9" s="282" t="s">
        <v>370</v>
      </c>
      <c r="O9" s="282" t="s">
        <v>371</v>
      </c>
      <c r="P9" s="282" t="s">
        <v>372</v>
      </c>
      <c r="Q9" s="282" t="s">
        <v>373</v>
      </c>
      <c r="R9" s="282" t="s">
        <v>374</v>
      </c>
      <c r="S9" s="282" t="s">
        <v>363</v>
      </c>
      <c r="T9" s="282" t="s">
        <v>364</v>
      </c>
      <c r="U9" s="282" t="s">
        <v>365</v>
      </c>
      <c r="V9" s="282" t="s">
        <v>366</v>
      </c>
      <c r="W9" s="282" t="s">
        <v>367</v>
      </c>
      <c r="X9" s="282" t="s">
        <v>368</v>
      </c>
      <c r="Y9" s="282" t="s">
        <v>369</v>
      </c>
      <c r="Z9" s="282" t="s">
        <v>370</v>
      </c>
      <c r="AA9" s="282" t="s">
        <v>371</v>
      </c>
      <c r="AB9" s="282" t="s">
        <v>372</v>
      </c>
      <c r="AC9" s="282" t="s">
        <v>373</v>
      </c>
      <c r="AD9" s="282" t="s">
        <v>374</v>
      </c>
    </row>
    <row r="10" spans="1:30" ht="29.25" customHeight="1">
      <c r="A10" s="283" t="s">
        <v>337</v>
      </c>
      <c r="B10" s="284" t="s">
        <v>330</v>
      </c>
      <c r="C10" s="285" t="s">
        <v>331</v>
      </c>
      <c r="D10" s="285" t="s">
        <v>338</v>
      </c>
      <c r="E10" s="285" t="s">
        <v>375</v>
      </c>
      <c r="F10" s="285" t="s">
        <v>376</v>
      </c>
      <c r="G10" s="285" t="s">
        <v>215</v>
      </c>
      <c r="H10" s="285" t="s">
        <v>215</v>
      </c>
      <c r="I10" s="285" t="s">
        <v>215</v>
      </c>
      <c r="J10" s="285" t="s">
        <v>215</v>
      </c>
      <c r="K10" s="285" t="s">
        <v>215</v>
      </c>
      <c r="L10" s="285" t="s">
        <v>215</v>
      </c>
      <c r="M10" s="285" t="s">
        <v>215</v>
      </c>
      <c r="N10" s="285" t="s">
        <v>215</v>
      </c>
      <c r="O10" s="285" t="s">
        <v>215</v>
      </c>
      <c r="P10" s="285" t="s">
        <v>215</v>
      </c>
      <c r="Q10" s="285" t="s">
        <v>215</v>
      </c>
      <c r="R10" s="285" t="s">
        <v>215</v>
      </c>
      <c r="S10" s="285" t="s">
        <v>215</v>
      </c>
      <c r="T10" s="285" t="s">
        <v>215</v>
      </c>
      <c r="U10" s="285" t="s">
        <v>215</v>
      </c>
      <c r="V10" s="285" t="s">
        <v>215</v>
      </c>
      <c r="W10" s="285" t="s">
        <v>215</v>
      </c>
      <c r="X10" s="285" t="s">
        <v>215</v>
      </c>
      <c r="Y10" s="285" t="s">
        <v>215</v>
      </c>
      <c r="Z10" s="285" t="s">
        <v>215</v>
      </c>
      <c r="AA10" s="285" t="s">
        <v>215</v>
      </c>
      <c r="AB10" s="285" t="s">
        <v>215</v>
      </c>
      <c r="AC10" s="285" t="s">
        <v>215</v>
      </c>
      <c r="AD10" s="285" t="s">
        <v>215</v>
      </c>
    </row>
    <row r="11" spans="1:30">
      <c r="A11" s="378" t="s">
        <v>377</v>
      </c>
      <c r="B11" s="379"/>
      <c r="C11" s="286"/>
      <c r="D11" s="286"/>
      <c r="E11" s="286"/>
      <c r="F11" s="287">
        <f>SUM(F12:F33)</f>
        <v>0</v>
      </c>
      <c r="G11" s="287">
        <f t="shared" ref="G11:AD11" si="0">SUM(G12:G33)</f>
        <v>0</v>
      </c>
      <c r="H11" s="287">
        <f t="shared" si="0"/>
        <v>0</v>
      </c>
      <c r="I11" s="287">
        <f t="shared" si="0"/>
        <v>0</v>
      </c>
      <c r="J11" s="287">
        <f t="shared" si="0"/>
        <v>0</v>
      </c>
      <c r="K11" s="287">
        <f t="shared" si="0"/>
        <v>0</v>
      </c>
      <c r="L11" s="287">
        <f t="shared" si="0"/>
        <v>0</v>
      </c>
      <c r="M11" s="287">
        <f t="shared" si="0"/>
        <v>0</v>
      </c>
      <c r="N11" s="287">
        <f t="shared" si="0"/>
        <v>0</v>
      </c>
      <c r="O11" s="287">
        <f t="shared" si="0"/>
        <v>0</v>
      </c>
      <c r="P11" s="287">
        <f t="shared" si="0"/>
        <v>0</v>
      </c>
      <c r="Q11" s="287">
        <f t="shared" si="0"/>
        <v>0</v>
      </c>
      <c r="R11" s="287">
        <f t="shared" si="0"/>
        <v>0</v>
      </c>
      <c r="S11" s="287">
        <f t="shared" si="0"/>
        <v>0</v>
      </c>
      <c r="T11" s="287">
        <f t="shared" si="0"/>
        <v>0</v>
      </c>
      <c r="U11" s="287">
        <f t="shared" si="0"/>
        <v>0</v>
      </c>
      <c r="V11" s="287">
        <f t="shared" si="0"/>
        <v>0</v>
      </c>
      <c r="W11" s="287">
        <f t="shared" si="0"/>
        <v>0</v>
      </c>
      <c r="X11" s="287">
        <f t="shared" si="0"/>
        <v>0</v>
      </c>
      <c r="Y11" s="287">
        <f t="shared" si="0"/>
        <v>0</v>
      </c>
      <c r="Z11" s="287">
        <f t="shared" si="0"/>
        <v>0</v>
      </c>
      <c r="AA11" s="287">
        <f t="shared" si="0"/>
        <v>0</v>
      </c>
      <c r="AB11" s="287">
        <f t="shared" si="0"/>
        <v>0</v>
      </c>
      <c r="AC11" s="287">
        <f t="shared" si="0"/>
        <v>0</v>
      </c>
      <c r="AD11" s="287">
        <f t="shared" si="0"/>
        <v>0</v>
      </c>
    </row>
    <row r="12" spans="1:30" ht="20.100000000000001" customHeight="1">
      <c r="A12" s="288">
        <v>1</v>
      </c>
      <c r="B12" s="289" t="s">
        <v>135</v>
      </c>
      <c r="C12" s="290"/>
      <c r="D12" s="291"/>
      <c r="E12" s="291" t="s">
        <v>378</v>
      </c>
      <c r="F12" s="292">
        <f t="shared" ref="F12:F33" si="1">SUM(G12:AD12)</f>
        <v>0</v>
      </c>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row>
    <row r="13" spans="1:30" ht="20.100000000000001" customHeight="1">
      <c r="A13" s="288">
        <f>A12+1</f>
        <v>2</v>
      </c>
      <c r="B13" s="289" t="s">
        <v>138</v>
      </c>
      <c r="C13" s="290"/>
      <c r="D13" s="291"/>
      <c r="E13" s="291" t="s">
        <v>378</v>
      </c>
      <c r="F13" s="292">
        <f t="shared" si="1"/>
        <v>0</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row>
    <row r="14" spans="1:30" ht="20.100000000000001" customHeight="1">
      <c r="A14" s="288">
        <f t="shared" ref="A14:A33" si="2">A13+1</f>
        <v>3</v>
      </c>
      <c r="B14" s="289" t="s">
        <v>139</v>
      </c>
      <c r="C14" s="290"/>
      <c r="D14" s="291"/>
      <c r="E14" s="293">
        <f t="shared" ref="E14:E33" si="3">COUNTIF(G14:R14,"&gt;0")</f>
        <v>0</v>
      </c>
      <c r="F14" s="292">
        <f t="shared" si="1"/>
        <v>0</v>
      </c>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row>
    <row r="15" spans="1:30" ht="20.100000000000001" customHeight="1">
      <c r="A15" s="288">
        <f t="shared" si="2"/>
        <v>4</v>
      </c>
      <c r="B15" s="289" t="s">
        <v>141</v>
      </c>
      <c r="C15" s="290"/>
      <c r="D15" s="291"/>
      <c r="E15" s="293">
        <f t="shared" si="3"/>
        <v>0</v>
      </c>
      <c r="F15" s="292">
        <f t="shared" si="1"/>
        <v>0</v>
      </c>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row>
    <row r="16" spans="1:30" ht="20.100000000000001" customHeight="1">
      <c r="A16" s="288">
        <f t="shared" si="2"/>
        <v>5</v>
      </c>
      <c r="B16" s="289" t="s">
        <v>142</v>
      </c>
      <c r="C16" s="290"/>
      <c r="D16" s="291"/>
      <c r="E16" s="293">
        <f t="shared" si="3"/>
        <v>0</v>
      </c>
      <c r="F16" s="292">
        <f t="shared" si="1"/>
        <v>0</v>
      </c>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row>
    <row r="17" spans="1:30" ht="20.100000000000001" customHeight="1">
      <c r="A17" s="288">
        <f t="shared" si="2"/>
        <v>6</v>
      </c>
      <c r="B17" s="289" t="s">
        <v>143</v>
      </c>
      <c r="C17" s="290"/>
      <c r="D17" s="291"/>
      <c r="E17" s="293">
        <f t="shared" si="3"/>
        <v>0</v>
      </c>
      <c r="F17" s="292">
        <f t="shared" si="1"/>
        <v>0</v>
      </c>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row>
    <row r="18" spans="1:30" ht="20.100000000000001" customHeight="1">
      <c r="A18" s="288">
        <f t="shared" si="2"/>
        <v>7</v>
      </c>
      <c r="B18" s="289" t="s">
        <v>144</v>
      </c>
      <c r="C18" s="288"/>
      <c r="D18" s="294"/>
      <c r="E18" s="293">
        <f t="shared" si="3"/>
        <v>0</v>
      </c>
      <c r="F18" s="292">
        <f t="shared" si="1"/>
        <v>0</v>
      </c>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row>
    <row r="19" spans="1:30" ht="20.100000000000001" customHeight="1">
      <c r="A19" s="288">
        <f t="shared" si="2"/>
        <v>8</v>
      </c>
      <c r="B19" s="289" t="s">
        <v>145</v>
      </c>
      <c r="C19" s="288"/>
      <c r="D19" s="294"/>
      <c r="E19" s="293">
        <f t="shared" si="3"/>
        <v>0</v>
      </c>
      <c r="F19" s="292">
        <f t="shared" si="1"/>
        <v>0</v>
      </c>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row>
    <row r="20" spans="1:30" ht="20.100000000000001" customHeight="1">
      <c r="A20" s="288">
        <f t="shared" si="2"/>
        <v>9</v>
      </c>
      <c r="B20" s="289" t="s">
        <v>146</v>
      </c>
      <c r="C20" s="288"/>
      <c r="D20" s="294"/>
      <c r="E20" s="293">
        <f t="shared" si="3"/>
        <v>0</v>
      </c>
      <c r="F20" s="292">
        <f t="shared" si="1"/>
        <v>0</v>
      </c>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row>
    <row r="21" spans="1:30" ht="20.100000000000001" customHeight="1">
      <c r="A21" s="288">
        <f t="shared" si="2"/>
        <v>10</v>
      </c>
      <c r="B21" s="289" t="s">
        <v>147</v>
      </c>
      <c r="C21" s="288"/>
      <c r="D21" s="294"/>
      <c r="E21" s="293">
        <f t="shared" si="3"/>
        <v>0</v>
      </c>
      <c r="F21" s="292">
        <f t="shared" si="1"/>
        <v>0</v>
      </c>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row>
    <row r="22" spans="1:30" ht="20.100000000000001" customHeight="1">
      <c r="A22" s="288">
        <f t="shared" si="2"/>
        <v>11</v>
      </c>
      <c r="B22" s="295" t="s">
        <v>148</v>
      </c>
      <c r="C22" s="288"/>
      <c r="D22" s="294"/>
      <c r="E22" s="293">
        <f t="shared" si="3"/>
        <v>0</v>
      </c>
      <c r="F22" s="292">
        <f t="shared" si="1"/>
        <v>0</v>
      </c>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row>
    <row r="23" spans="1:30" ht="20.100000000000001" customHeight="1">
      <c r="A23" s="288">
        <f t="shared" si="2"/>
        <v>12</v>
      </c>
      <c r="B23" s="289" t="s">
        <v>149</v>
      </c>
      <c r="C23" s="288"/>
      <c r="D23" s="294"/>
      <c r="E23" s="293">
        <f t="shared" si="3"/>
        <v>0</v>
      </c>
      <c r="F23" s="292">
        <f t="shared" si="1"/>
        <v>0</v>
      </c>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row>
    <row r="24" spans="1:30" ht="20.100000000000001" customHeight="1">
      <c r="A24" s="288">
        <f t="shared" si="2"/>
        <v>13</v>
      </c>
      <c r="B24" s="289" t="s">
        <v>150</v>
      </c>
      <c r="C24" s="288"/>
      <c r="D24" s="294"/>
      <c r="E24" s="293">
        <f t="shared" si="3"/>
        <v>0</v>
      </c>
      <c r="F24" s="292">
        <f t="shared" si="1"/>
        <v>0</v>
      </c>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row>
    <row r="25" spans="1:30" ht="20.100000000000001" customHeight="1">
      <c r="A25" s="288">
        <f t="shared" si="2"/>
        <v>14</v>
      </c>
      <c r="B25" s="289" t="s">
        <v>151</v>
      </c>
      <c r="C25" s="288"/>
      <c r="D25" s="294"/>
      <c r="E25" s="293">
        <f t="shared" si="3"/>
        <v>0</v>
      </c>
      <c r="F25" s="292">
        <f t="shared" si="1"/>
        <v>0</v>
      </c>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row>
    <row r="26" spans="1:30" ht="20.100000000000001" customHeight="1">
      <c r="A26" s="288">
        <f t="shared" si="2"/>
        <v>15</v>
      </c>
      <c r="B26" s="289" t="s">
        <v>152</v>
      </c>
      <c r="C26" s="288"/>
      <c r="D26" s="294"/>
      <c r="E26" s="293">
        <f t="shared" si="3"/>
        <v>0</v>
      </c>
      <c r="F26" s="292">
        <f t="shared" si="1"/>
        <v>0</v>
      </c>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row>
    <row r="27" spans="1:30" ht="20.100000000000001" customHeight="1">
      <c r="A27" s="288">
        <f t="shared" si="2"/>
        <v>16</v>
      </c>
      <c r="B27" s="289" t="s">
        <v>153</v>
      </c>
      <c r="C27" s="288"/>
      <c r="D27" s="294"/>
      <c r="E27" s="293">
        <f t="shared" si="3"/>
        <v>0</v>
      </c>
      <c r="F27" s="292">
        <f t="shared" si="1"/>
        <v>0</v>
      </c>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row>
    <row r="28" spans="1:30" ht="20.100000000000001" customHeight="1">
      <c r="A28" s="288">
        <f t="shared" si="2"/>
        <v>17</v>
      </c>
      <c r="B28" s="289" t="s">
        <v>154</v>
      </c>
      <c r="C28" s="288"/>
      <c r="D28" s="294"/>
      <c r="E28" s="293">
        <f t="shared" si="3"/>
        <v>0</v>
      </c>
      <c r="F28" s="292">
        <f t="shared" si="1"/>
        <v>0</v>
      </c>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row>
    <row r="29" spans="1:30" ht="20.100000000000001" customHeight="1">
      <c r="A29" s="288">
        <f t="shared" si="2"/>
        <v>18</v>
      </c>
      <c r="B29" s="289" t="s">
        <v>155</v>
      </c>
      <c r="C29" s="288"/>
      <c r="D29" s="294"/>
      <c r="E29" s="293">
        <f t="shared" si="3"/>
        <v>0</v>
      </c>
      <c r="F29" s="292">
        <f t="shared" si="1"/>
        <v>0</v>
      </c>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row>
    <row r="30" spans="1:30" ht="20.100000000000001" customHeight="1">
      <c r="A30" s="288">
        <f t="shared" si="2"/>
        <v>19</v>
      </c>
      <c r="B30" s="289" t="s">
        <v>156</v>
      </c>
      <c r="C30" s="288"/>
      <c r="D30" s="294"/>
      <c r="E30" s="293">
        <f t="shared" si="3"/>
        <v>0</v>
      </c>
      <c r="F30" s="292">
        <f t="shared" si="1"/>
        <v>0</v>
      </c>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row>
    <row r="31" spans="1:30" ht="20.100000000000001" customHeight="1">
      <c r="A31" s="288">
        <f t="shared" si="2"/>
        <v>20</v>
      </c>
      <c r="B31" s="289" t="s">
        <v>157</v>
      </c>
      <c r="C31" s="288"/>
      <c r="D31" s="294"/>
      <c r="E31" s="293">
        <f t="shared" si="3"/>
        <v>0</v>
      </c>
      <c r="F31" s="292">
        <f t="shared" si="1"/>
        <v>0</v>
      </c>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row>
    <row r="32" spans="1:30" ht="20.100000000000001" customHeight="1">
      <c r="A32" s="288">
        <f t="shared" si="2"/>
        <v>21</v>
      </c>
      <c r="B32" s="289" t="s">
        <v>158</v>
      </c>
      <c r="C32" s="288"/>
      <c r="D32" s="294"/>
      <c r="E32" s="293">
        <f t="shared" si="3"/>
        <v>0</v>
      </c>
      <c r="F32" s="292">
        <f t="shared" si="1"/>
        <v>0</v>
      </c>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row>
    <row r="33" spans="1:30" ht="20.100000000000001" customHeight="1">
      <c r="A33" s="288">
        <f t="shared" si="2"/>
        <v>22</v>
      </c>
      <c r="B33" s="289" t="s">
        <v>158</v>
      </c>
      <c r="C33" s="288"/>
      <c r="D33" s="294"/>
      <c r="E33" s="293">
        <f t="shared" si="3"/>
        <v>0</v>
      </c>
      <c r="F33" s="292">
        <f t="shared" si="1"/>
        <v>0</v>
      </c>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row>
    <row r="34" spans="1:30">
      <c r="A34" s="380" t="s">
        <v>379</v>
      </c>
      <c r="B34" s="381"/>
      <c r="C34" s="296"/>
      <c r="D34" s="296"/>
      <c r="E34" s="296"/>
      <c r="F34" s="296">
        <f>SUM(F35:F57)</f>
        <v>0</v>
      </c>
      <c r="G34" s="296">
        <f>SUM(G35:G57)</f>
        <v>0</v>
      </c>
      <c r="H34" s="296">
        <f t="shared" ref="H34:AD34" si="4">SUM(H35:H57)</f>
        <v>0</v>
      </c>
      <c r="I34" s="296">
        <f t="shared" si="4"/>
        <v>0</v>
      </c>
      <c r="J34" s="296">
        <f t="shared" si="4"/>
        <v>0</v>
      </c>
      <c r="K34" s="296">
        <f t="shared" si="4"/>
        <v>0</v>
      </c>
      <c r="L34" s="296">
        <f t="shared" si="4"/>
        <v>0</v>
      </c>
      <c r="M34" s="296">
        <f t="shared" si="4"/>
        <v>0</v>
      </c>
      <c r="N34" s="296">
        <f t="shared" si="4"/>
        <v>0</v>
      </c>
      <c r="O34" s="296">
        <f t="shared" si="4"/>
        <v>0</v>
      </c>
      <c r="P34" s="296">
        <f t="shared" si="4"/>
        <v>0</v>
      </c>
      <c r="Q34" s="296">
        <f t="shared" si="4"/>
        <v>0</v>
      </c>
      <c r="R34" s="296">
        <f t="shared" si="4"/>
        <v>0</v>
      </c>
      <c r="S34" s="296">
        <f t="shared" si="4"/>
        <v>0</v>
      </c>
      <c r="T34" s="296">
        <f t="shared" si="4"/>
        <v>0</v>
      </c>
      <c r="U34" s="296">
        <f t="shared" si="4"/>
        <v>0</v>
      </c>
      <c r="V34" s="296">
        <f t="shared" si="4"/>
        <v>0</v>
      </c>
      <c r="W34" s="296">
        <f t="shared" si="4"/>
        <v>0</v>
      </c>
      <c r="X34" s="296">
        <f t="shared" si="4"/>
        <v>0</v>
      </c>
      <c r="Y34" s="296">
        <f t="shared" si="4"/>
        <v>0</v>
      </c>
      <c r="Z34" s="296">
        <f t="shared" si="4"/>
        <v>0</v>
      </c>
      <c r="AA34" s="296">
        <f t="shared" si="4"/>
        <v>0</v>
      </c>
      <c r="AB34" s="296">
        <f t="shared" si="4"/>
        <v>0</v>
      </c>
      <c r="AC34" s="296">
        <f t="shared" si="4"/>
        <v>0</v>
      </c>
      <c r="AD34" s="296">
        <f t="shared" si="4"/>
        <v>0</v>
      </c>
    </row>
    <row r="35" spans="1:30" ht="20.100000000000001" customHeight="1">
      <c r="A35" s="297">
        <f>A33+1</f>
        <v>23</v>
      </c>
      <c r="B35" s="298" t="s">
        <v>135</v>
      </c>
      <c r="C35" s="292"/>
      <c r="D35" s="292"/>
      <c r="E35" s="292" t="s">
        <v>378</v>
      </c>
      <c r="F35" s="292">
        <f>SUM(G35:AD35)</f>
        <v>0</v>
      </c>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row>
    <row r="36" spans="1:30" ht="20.100000000000001" customHeight="1">
      <c r="A36" s="297">
        <f t="shared" ref="A36:A66" si="5">A35+1</f>
        <v>24</v>
      </c>
      <c r="B36" s="298" t="s">
        <v>138</v>
      </c>
      <c r="C36" s="292"/>
      <c r="D36" s="292"/>
      <c r="E36" s="292" t="s">
        <v>378</v>
      </c>
      <c r="F36" s="292">
        <f t="shared" ref="F36:F57" si="6">SUM(G36:AD36)</f>
        <v>0</v>
      </c>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row>
    <row r="37" spans="1:30" ht="20.100000000000001" customHeight="1">
      <c r="A37" s="297">
        <f t="shared" si="5"/>
        <v>25</v>
      </c>
      <c r="B37" s="298" t="s">
        <v>144</v>
      </c>
      <c r="C37" s="292"/>
      <c r="D37" s="292"/>
      <c r="E37" s="293">
        <f t="shared" ref="E37:E57" si="7">COUNTIF(G37:R37,"&gt;0")</f>
        <v>0</v>
      </c>
      <c r="F37" s="292">
        <f t="shared" si="6"/>
        <v>0</v>
      </c>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row>
    <row r="38" spans="1:30" ht="20.100000000000001" customHeight="1">
      <c r="A38" s="297">
        <f t="shared" si="5"/>
        <v>26</v>
      </c>
      <c r="B38" s="298" t="s">
        <v>145</v>
      </c>
      <c r="C38" s="292"/>
      <c r="D38" s="292"/>
      <c r="E38" s="293">
        <f t="shared" si="7"/>
        <v>0</v>
      </c>
      <c r="F38" s="292">
        <f t="shared" si="6"/>
        <v>0</v>
      </c>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row>
    <row r="39" spans="1:30" ht="20.100000000000001" customHeight="1">
      <c r="A39" s="297">
        <f t="shared" si="5"/>
        <v>27</v>
      </c>
      <c r="B39" s="298" t="s">
        <v>162</v>
      </c>
      <c r="C39" s="292"/>
      <c r="D39" s="292"/>
      <c r="E39" s="293">
        <f t="shared" si="7"/>
        <v>0</v>
      </c>
      <c r="F39" s="292">
        <f t="shared" si="6"/>
        <v>0</v>
      </c>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row>
    <row r="40" spans="1:30" ht="20.100000000000001" customHeight="1">
      <c r="A40" s="297">
        <f t="shared" si="5"/>
        <v>28</v>
      </c>
      <c r="B40" s="298" t="s">
        <v>163</v>
      </c>
      <c r="C40" s="297"/>
      <c r="D40" s="297"/>
      <c r="E40" s="293">
        <f t="shared" si="7"/>
        <v>0</v>
      </c>
      <c r="F40" s="292">
        <f t="shared" si="6"/>
        <v>0</v>
      </c>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row>
    <row r="41" spans="1:30" ht="20.100000000000001" customHeight="1">
      <c r="A41" s="297">
        <f t="shared" si="5"/>
        <v>29</v>
      </c>
      <c r="B41" s="298" t="s">
        <v>147</v>
      </c>
      <c r="C41" s="297"/>
      <c r="D41" s="297"/>
      <c r="E41" s="293">
        <f t="shared" si="7"/>
        <v>0</v>
      </c>
      <c r="F41" s="292">
        <f t="shared" si="6"/>
        <v>0</v>
      </c>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row>
    <row r="42" spans="1:30" ht="20.100000000000001" customHeight="1">
      <c r="A42" s="297">
        <f t="shared" si="5"/>
        <v>30</v>
      </c>
      <c r="B42" s="299" t="s">
        <v>148</v>
      </c>
      <c r="C42" s="297"/>
      <c r="D42" s="297"/>
      <c r="E42" s="293">
        <f t="shared" si="7"/>
        <v>0</v>
      </c>
      <c r="F42" s="292">
        <f t="shared" si="6"/>
        <v>0</v>
      </c>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row>
    <row r="43" spans="1:30" ht="20.100000000000001" customHeight="1">
      <c r="A43" s="297">
        <f t="shared" si="5"/>
        <v>31</v>
      </c>
      <c r="B43" s="298" t="s">
        <v>164</v>
      </c>
      <c r="C43" s="297"/>
      <c r="D43" s="297"/>
      <c r="E43" s="293">
        <f t="shared" si="7"/>
        <v>0</v>
      </c>
      <c r="F43" s="292">
        <f t="shared" si="6"/>
        <v>0</v>
      </c>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row>
    <row r="44" spans="1:30" ht="20.100000000000001" customHeight="1">
      <c r="A44" s="297">
        <f t="shared" si="5"/>
        <v>32</v>
      </c>
      <c r="B44" s="298" t="s">
        <v>150</v>
      </c>
      <c r="C44" s="297"/>
      <c r="D44" s="297"/>
      <c r="E44" s="293">
        <f t="shared" si="7"/>
        <v>0</v>
      </c>
      <c r="F44" s="292">
        <f t="shared" si="6"/>
        <v>0</v>
      </c>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row>
    <row r="45" spans="1:30" ht="20.100000000000001" customHeight="1">
      <c r="A45" s="297">
        <f t="shared" si="5"/>
        <v>33</v>
      </c>
      <c r="B45" s="298" t="s">
        <v>151</v>
      </c>
      <c r="C45" s="297"/>
      <c r="D45" s="297"/>
      <c r="E45" s="293">
        <f t="shared" si="7"/>
        <v>0</v>
      </c>
      <c r="F45" s="292">
        <f t="shared" si="6"/>
        <v>0</v>
      </c>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row>
    <row r="46" spans="1:30" ht="20.100000000000001" customHeight="1">
      <c r="A46" s="297">
        <f t="shared" si="5"/>
        <v>34</v>
      </c>
      <c r="B46" s="298" t="s">
        <v>152</v>
      </c>
      <c r="C46" s="297"/>
      <c r="D46" s="297"/>
      <c r="E46" s="293">
        <f t="shared" si="7"/>
        <v>0</v>
      </c>
      <c r="F46" s="292">
        <f t="shared" si="6"/>
        <v>0</v>
      </c>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row>
    <row r="47" spans="1:30" ht="20.100000000000001" customHeight="1">
      <c r="A47" s="297">
        <f t="shared" si="5"/>
        <v>35</v>
      </c>
      <c r="B47" s="298" t="s">
        <v>153</v>
      </c>
      <c r="C47" s="297"/>
      <c r="D47" s="297"/>
      <c r="E47" s="293">
        <f t="shared" si="7"/>
        <v>0</v>
      </c>
      <c r="F47" s="292">
        <f t="shared" si="6"/>
        <v>0</v>
      </c>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row>
    <row r="48" spans="1:30" ht="20.100000000000001" customHeight="1">
      <c r="A48" s="297">
        <f t="shared" si="5"/>
        <v>36</v>
      </c>
      <c r="B48" s="298" t="s">
        <v>154</v>
      </c>
      <c r="C48" s="297"/>
      <c r="D48" s="297"/>
      <c r="E48" s="293">
        <f t="shared" si="7"/>
        <v>0</v>
      </c>
      <c r="F48" s="292">
        <f t="shared" si="6"/>
        <v>0</v>
      </c>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row>
    <row r="49" spans="1:30" ht="20.100000000000001" customHeight="1">
      <c r="A49" s="297">
        <f t="shared" si="5"/>
        <v>37</v>
      </c>
      <c r="B49" s="298" t="s">
        <v>155</v>
      </c>
      <c r="C49" s="297"/>
      <c r="D49" s="297"/>
      <c r="E49" s="293">
        <f t="shared" si="7"/>
        <v>0</v>
      </c>
      <c r="F49" s="292">
        <f t="shared" si="6"/>
        <v>0</v>
      </c>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row>
    <row r="50" spans="1:30" ht="20.100000000000001" customHeight="1">
      <c r="A50" s="297">
        <f t="shared" si="5"/>
        <v>38</v>
      </c>
      <c r="B50" s="298" t="s">
        <v>156</v>
      </c>
      <c r="C50" s="297"/>
      <c r="D50" s="297"/>
      <c r="E50" s="293">
        <f t="shared" si="7"/>
        <v>0</v>
      </c>
      <c r="F50" s="292">
        <f t="shared" si="6"/>
        <v>0</v>
      </c>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row>
    <row r="51" spans="1:30" ht="20.100000000000001" customHeight="1">
      <c r="A51" s="297">
        <f t="shared" si="5"/>
        <v>39</v>
      </c>
      <c r="B51" s="298" t="s">
        <v>312</v>
      </c>
      <c r="C51" s="297"/>
      <c r="D51" s="297"/>
      <c r="E51" s="293">
        <f t="shared" si="7"/>
        <v>0</v>
      </c>
      <c r="F51" s="292">
        <f t="shared" si="6"/>
        <v>0</v>
      </c>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row>
    <row r="52" spans="1:30" ht="20.100000000000001" customHeight="1">
      <c r="A52" s="297">
        <f t="shared" si="5"/>
        <v>40</v>
      </c>
      <c r="B52" s="298" t="s">
        <v>166</v>
      </c>
      <c r="C52" s="297"/>
      <c r="D52" s="297"/>
      <c r="E52" s="293">
        <f t="shared" si="7"/>
        <v>0</v>
      </c>
      <c r="F52" s="292">
        <f t="shared" si="6"/>
        <v>0</v>
      </c>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row>
    <row r="53" spans="1:30" ht="20.100000000000001" customHeight="1">
      <c r="A53" s="297">
        <f t="shared" si="5"/>
        <v>41</v>
      </c>
      <c r="B53" s="298" t="s">
        <v>167</v>
      </c>
      <c r="C53" s="297"/>
      <c r="D53" s="297"/>
      <c r="E53" s="293">
        <f t="shared" si="7"/>
        <v>0</v>
      </c>
      <c r="F53" s="292">
        <f t="shared" si="6"/>
        <v>0</v>
      </c>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row>
    <row r="54" spans="1:30" ht="20.100000000000001" customHeight="1">
      <c r="A54" s="297">
        <f t="shared" si="5"/>
        <v>42</v>
      </c>
      <c r="B54" s="298" t="s">
        <v>313</v>
      </c>
      <c r="C54" s="294"/>
      <c r="D54" s="294"/>
      <c r="E54" s="293">
        <f t="shared" si="7"/>
        <v>0</v>
      </c>
      <c r="F54" s="292">
        <f t="shared" si="6"/>
        <v>0</v>
      </c>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row>
    <row r="55" spans="1:30" ht="20.100000000000001" customHeight="1">
      <c r="A55" s="297">
        <f t="shared" si="5"/>
        <v>43</v>
      </c>
      <c r="B55" s="298" t="s">
        <v>157</v>
      </c>
      <c r="C55" s="294"/>
      <c r="D55" s="294"/>
      <c r="E55" s="293">
        <f t="shared" si="7"/>
        <v>0</v>
      </c>
      <c r="F55" s="292">
        <f t="shared" si="6"/>
        <v>0</v>
      </c>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row>
    <row r="56" spans="1:30" ht="20.100000000000001" customHeight="1">
      <c r="A56" s="297">
        <f t="shared" si="5"/>
        <v>44</v>
      </c>
      <c r="B56" s="298" t="s">
        <v>158</v>
      </c>
      <c r="C56" s="294"/>
      <c r="D56" s="294"/>
      <c r="E56" s="293">
        <f t="shared" si="7"/>
        <v>0</v>
      </c>
      <c r="F56" s="292">
        <f t="shared" si="6"/>
        <v>0</v>
      </c>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row>
    <row r="57" spans="1:30" ht="20.100000000000001" customHeight="1">
      <c r="A57" s="297">
        <f t="shared" si="5"/>
        <v>45</v>
      </c>
      <c r="B57" s="298" t="s">
        <v>158</v>
      </c>
      <c r="C57" s="294"/>
      <c r="D57" s="294"/>
      <c r="E57" s="293">
        <f t="shared" si="7"/>
        <v>0</v>
      </c>
      <c r="F57" s="292">
        <f t="shared" si="6"/>
        <v>0</v>
      </c>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row>
    <row r="58" spans="1:30">
      <c r="A58" s="380" t="s">
        <v>380</v>
      </c>
      <c r="B58" s="381"/>
      <c r="C58" s="296"/>
      <c r="D58" s="296"/>
      <c r="E58" s="296"/>
      <c r="F58" s="296">
        <f>SUM(F59:F66)</f>
        <v>0</v>
      </c>
      <c r="G58" s="296">
        <f t="shared" ref="G58:AD58" si="8">SUM(G59:G66)</f>
        <v>0</v>
      </c>
      <c r="H58" s="296">
        <f t="shared" si="8"/>
        <v>0</v>
      </c>
      <c r="I58" s="296">
        <f t="shared" si="8"/>
        <v>0</v>
      </c>
      <c r="J58" s="296">
        <f t="shared" si="8"/>
        <v>0</v>
      </c>
      <c r="K58" s="296">
        <f t="shared" si="8"/>
        <v>0</v>
      </c>
      <c r="L58" s="296">
        <f t="shared" si="8"/>
        <v>0</v>
      </c>
      <c r="M58" s="296">
        <f t="shared" si="8"/>
        <v>0</v>
      </c>
      <c r="N58" s="296">
        <f t="shared" si="8"/>
        <v>0</v>
      </c>
      <c r="O58" s="296">
        <f t="shared" si="8"/>
        <v>0</v>
      </c>
      <c r="P58" s="296">
        <f t="shared" si="8"/>
        <v>0</v>
      </c>
      <c r="Q58" s="296">
        <f t="shared" si="8"/>
        <v>0</v>
      </c>
      <c r="R58" s="296">
        <f t="shared" si="8"/>
        <v>0</v>
      </c>
      <c r="S58" s="296">
        <f t="shared" si="8"/>
        <v>0</v>
      </c>
      <c r="T58" s="296">
        <f t="shared" si="8"/>
        <v>0</v>
      </c>
      <c r="U58" s="296">
        <f t="shared" si="8"/>
        <v>0</v>
      </c>
      <c r="V58" s="296">
        <f t="shared" si="8"/>
        <v>0</v>
      </c>
      <c r="W58" s="296">
        <f t="shared" si="8"/>
        <v>0</v>
      </c>
      <c r="X58" s="296">
        <f t="shared" si="8"/>
        <v>0</v>
      </c>
      <c r="Y58" s="296">
        <f t="shared" si="8"/>
        <v>0</v>
      </c>
      <c r="Z58" s="296">
        <f t="shared" si="8"/>
        <v>0</v>
      </c>
      <c r="AA58" s="296">
        <f t="shared" si="8"/>
        <v>0</v>
      </c>
      <c r="AB58" s="296">
        <f t="shared" si="8"/>
        <v>0</v>
      </c>
      <c r="AC58" s="296">
        <f t="shared" si="8"/>
        <v>0</v>
      </c>
      <c r="AD58" s="296">
        <f t="shared" si="8"/>
        <v>0</v>
      </c>
    </row>
    <row r="59" spans="1:30" ht="20.100000000000001" customHeight="1">
      <c r="A59" s="297">
        <f>A53+1</f>
        <v>42</v>
      </c>
      <c r="B59" s="224" t="s">
        <v>169</v>
      </c>
      <c r="C59" s="297"/>
      <c r="D59" s="297"/>
      <c r="E59" s="293">
        <f t="shared" ref="E59:E66" si="9">COUNTIF(G59:R59,"&gt;0")</f>
        <v>0</v>
      </c>
      <c r="F59" s="292">
        <f>SUM(G59:AD59)</f>
        <v>0</v>
      </c>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row>
    <row r="60" spans="1:30" ht="20.100000000000001" customHeight="1">
      <c r="A60" s="297">
        <f t="shared" si="5"/>
        <v>43</v>
      </c>
      <c r="B60" s="224" t="s">
        <v>170</v>
      </c>
      <c r="C60" s="297"/>
      <c r="D60" s="297"/>
      <c r="E60" s="293">
        <f t="shared" si="9"/>
        <v>0</v>
      </c>
      <c r="F60" s="292">
        <f t="shared" ref="F60:F66" si="10">SUM(G60:AD60)</f>
        <v>0</v>
      </c>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row>
    <row r="61" spans="1:30" ht="20.100000000000001" customHeight="1">
      <c r="A61" s="297">
        <f t="shared" si="5"/>
        <v>44</v>
      </c>
      <c r="B61" s="224" t="s">
        <v>172</v>
      </c>
      <c r="C61" s="297"/>
      <c r="D61" s="297"/>
      <c r="E61" s="293">
        <f t="shared" si="9"/>
        <v>0</v>
      </c>
      <c r="F61" s="292">
        <f t="shared" si="10"/>
        <v>0</v>
      </c>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row>
    <row r="62" spans="1:30" ht="20.100000000000001" customHeight="1">
      <c r="A62" s="297">
        <f t="shared" si="5"/>
        <v>45</v>
      </c>
      <c r="B62" s="224" t="s">
        <v>317</v>
      </c>
      <c r="C62" s="297"/>
      <c r="D62" s="297"/>
      <c r="E62" s="293">
        <f t="shared" si="9"/>
        <v>0</v>
      </c>
      <c r="F62" s="292">
        <f t="shared" si="10"/>
        <v>0</v>
      </c>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row>
    <row r="63" spans="1:30" ht="20.100000000000001" customHeight="1">
      <c r="A63" s="297">
        <f t="shared" si="5"/>
        <v>46</v>
      </c>
      <c r="B63" s="224" t="s">
        <v>318</v>
      </c>
      <c r="C63" s="297"/>
      <c r="D63" s="297"/>
      <c r="E63" s="293">
        <f t="shared" si="9"/>
        <v>0</v>
      </c>
      <c r="F63" s="292">
        <f t="shared" si="10"/>
        <v>0</v>
      </c>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row>
    <row r="64" spans="1:30" ht="20.100000000000001" customHeight="1">
      <c r="A64" s="297">
        <f t="shared" si="5"/>
        <v>47</v>
      </c>
      <c r="B64" s="224" t="s">
        <v>214</v>
      </c>
      <c r="C64" s="297"/>
      <c r="D64" s="297"/>
      <c r="E64" s="293">
        <f t="shared" si="9"/>
        <v>0</v>
      </c>
      <c r="F64" s="292">
        <f t="shared" si="10"/>
        <v>0</v>
      </c>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row>
    <row r="65" spans="1:30" ht="20.100000000000001" customHeight="1">
      <c r="A65" s="297">
        <f t="shared" si="5"/>
        <v>48</v>
      </c>
      <c r="B65" s="224" t="s">
        <v>319</v>
      </c>
      <c r="C65" s="297"/>
      <c r="D65" s="297"/>
      <c r="E65" s="293">
        <f t="shared" si="9"/>
        <v>0</v>
      </c>
      <c r="F65" s="292">
        <f t="shared" si="10"/>
        <v>0</v>
      </c>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row>
    <row r="66" spans="1:30" ht="20.100000000000001" customHeight="1">
      <c r="A66" s="297">
        <f t="shared" si="5"/>
        <v>49</v>
      </c>
      <c r="B66" s="224" t="s">
        <v>319</v>
      </c>
      <c r="C66" s="297"/>
      <c r="D66" s="297"/>
      <c r="E66" s="293">
        <f t="shared" si="9"/>
        <v>0</v>
      </c>
      <c r="F66" s="292">
        <f t="shared" si="10"/>
        <v>0</v>
      </c>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row>
    <row r="67" spans="1:30">
      <c r="A67" s="300"/>
      <c r="B67" s="300"/>
      <c r="C67" s="300"/>
      <c r="D67" s="300"/>
      <c r="E67" s="300"/>
      <c r="F67" s="301"/>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row>
    <row r="68" spans="1:30" s="306" customFormat="1">
      <c r="A68" s="303"/>
      <c r="B68" s="303"/>
      <c r="C68" s="303"/>
      <c r="D68" s="303"/>
      <c r="E68" s="304" t="s">
        <v>381</v>
      </c>
      <c r="F68" s="305">
        <f>SUM(F11+F34+F58)</f>
        <v>0</v>
      </c>
      <c r="G68" s="305">
        <f>SUM(G11+G34+G58)</f>
        <v>0</v>
      </c>
      <c r="H68" s="305">
        <f t="shared" ref="H68:R68" si="11">SUM(H11+H34+H58)</f>
        <v>0</v>
      </c>
      <c r="I68" s="305">
        <f t="shared" si="11"/>
        <v>0</v>
      </c>
      <c r="J68" s="305">
        <f t="shared" si="11"/>
        <v>0</v>
      </c>
      <c r="K68" s="305">
        <f t="shared" si="11"/>
        <v>0</v>
      </c>
      <c r="L68" s="305">
        <f t="shared" si="11"/>
        <v>0</v>
      </c>
      <c r="M68" s="305">
        <f t="shared" si="11"/>
        <v>0</v>
      </c>
      <c r="N68" s="305">
        <f t="shared" si="11"/>
        <v>0</v>
      </c>
      <c r="O68" s="305">
        <f t="shared" si="11"/>
        <v>0</v>
      </c>
      <c r="P68" s="305">
        <f t="shared" si="11"/>
        <v>0</v>
      </c>
      <c r="Q68" s="305">
        <f t="shared" si="11"/>
        <v>0</v>
      </c>
      <c r="R68" s="305">
        <f t="shared" si="11"/>
        <v>0</v>
      </c>
      <c r="S68" s="305">
        <f>SUM(S11+S34+S58)</f>
        <v>0</v>
      </c>
      <c r="T68" s="305">
        <f t="shared" ref="T68:AD68" si="12">SUM(T11+T34+T58)</f>
        <v>0</v>
      </c>
      <c r="U68" s="305">
        <f t="shared" si="12"/>
        <v>0</v>
      </c>
      <c r="V68" s="305">
        <f t="shared" si="12"/>
        <v>0</v>
      </c>
      <c r="W68" s="305">
        <f t="shared" si="12"/>
        <v>0</v>
      </c>
      <c r="X68" s="305">
        <f t="shared" si="12"/>
        <v>0</v>
      </c>
      <c r="Y68" s="305">
        <f t="shared" si="12"/>
        <v>0</v>
      </c>
      <c r="Z68" s="305">
        <f t="shared" si="12"/>
        <v>0</v>
      </c>
      <c r="AA68" s="305">
        <f t="shared" si="12"/>
        <v>0</v>
      </c>
      <c r="AB68" s="305">
        <f t="shared" si="12"/>
        <v>0</v>
      </c>
      <c r="AC68" s="305">
        <f t="shared" si="12"/>
        <v>0</v>
      </c>
      <c r="AD68" s="305">
        <f t="shared" si="12"/>
        <v>0</v>
      </c>
    </row>
    <row r="69" spans="1:30" s="210" customFormat="1">
      <c r="A69" s="307" t="s">
        <v>118</v>
      </c>
      <c r="B69" s="308"/>
      <c r="C69" s="308"/>
      <c r="D69" s="308"/>
      <c r="E69" s="308"/>
      <c r="F69" s="302"/>
      <c r="G69" s="302"/>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row>
    <row r="70" spans="1:30" s="210" customFormat="1" ht="34.5" customHeight="1">
      <c r="A70" s="302">
        <v>1</v>
      </c>
      <c r="B70" s="372" t="s">
        <v>382</v>
      </c>
      <c r="C70" s="372"/>
      <c r="D70" s="372"/>
      <c r="E70" s="372"/>
      <c r="F70" s="372"/>
      <c r="G70" s="302"/>
      <c r="H70" s="302"/>
      <c r="I70" s="302"/>
      <c r="J70" s="302"/>
      <c r="K70" s="302"/>
      <c r="L70" s="302"/>
      <c r="M70" s="302"/>
      <c r="N70" s="302"/>
      <c r="O70" s="302"/>
      <c r="P70" s="302"/>
      <c r="Q70" s="302"/>
      <c r="R70" s="302"/>
      <c r="S70" s="302"/>
      <c r="T70" s="302"/>
      <c r="U70" s="302"/>
      <c r="V70" s="302"/>
      <c r="W70" s="302"/>
      <c r="X70" s="302"/>
      <c r="Y70" s="302"/>
      <c r="Z70" s="302"/>
      <c r="AA70" s="302"/>
      <c r="AB70" s="302"/>
      <c r="AC70" s="302"/>
      <c r="AD70" s="302"/>
    </row>
    <row r="71" spans="1:30" s="210" customFormat="1" ht="14.25">
      <c r="A71" s="302">
        <v>2</v>
      </c>
      <c r="B71" s="373" t="s">
        <v>383</v>
      </c>
      <c r="C71" s="373"/>
      <c r="D71" s="373"/>
      <c r="E71" s="373"/>
      <c r="F71" s="373"/>
      <c r="G71" s="302"/>
      <c r="H71" s="302"/>
      <c r="I71" s="302"/>
      <c r="J71" s="302"/>
      <c r="K71" s="302"/>
      <c r="L71" s="302"/>
      <c r="M71" s="302"/>
      <c r="N71" s="302"/>
      <c r="O71" s="302"/>
      <c r="P71" s="302"/>
      <c r="Q71" s="302"/>
      <c r="R71" s="302"/>
      <c r="S71" s="302"/>
      <c r="T71" s="302"/>
      <c r="U71" s="302"/>
      <c r="V71" s="302"/>
      <c r="W71" s="302"/>
      <c r="X71" s="302"/>
      <c r="Y71" s="302"/>
      <c r="Z71" s="302"/>
      <c r="AA71" s="302"/>
      <c r="AB71" s="302"/>
      <c r="AC71" s="302"/>
      <c r="AD71" s="302"/>
    </row>
    <row r="72" spans="1:30" s="210" customFormat="1" ht="15" customHeight="1">
      <c r="A72" s="302">
        <v>3</v>
      </c>
      <c r="B72" s="373" t="s">
        <v>384</v>
      </c>
      <c r="C72" s="373"/>
      <c r="D72" s="373"/>
      <c r="E72" s="373"/>
      <c r="F72" s="373"/>
      <c r="G72" s="302"/>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row>
    <row r="73" spans="1:30" s="210" customFormat="1" ht="15" customHeight="1">
      <c r="A73" s="302">
        <v>4</v>
      </c>
      <c r="B73" s="373" t="s">
        <v>385</v>
      </c>
      <c r="C73" s="373"/>
      <c r="D73" s="373"/>
      <c r="E73" s="373"/>
      <c r="F73" s="373"/>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row>
    <row r="74" spans="1:30" s="210" customFormat="1" ht="15" customHeight="1">
      <c r="A74" s="302"/>
      <c r="B74" s="308"/>
      <c r="C74" s="308"/>
      <c r="D74" s="308"/>
      <c r="E74" s="308"/>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row>
    <row r="75" spans="1:30" s="192" customFormat="1" ht="12.75" customHeight="1">
      <c r="A75" s="374" t="s">
        <v>327</v>
      </c>
      <c r="B75" s="374"/>
      <c r="C75" s="374"/>
      <c r="D75" s="374"/>
      <c r="E75" s="374"/>
      <c r="F75" s="374"/>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row>
    <row r="76" spans="1:30" s="210" customFormat="1">
      <c r="A76" s="302"/>
      <c r="B76" s="375"/>
      <c r="C76" s="375"/>
      <c r="D76" s="375"/>
      <c r="E76" s="375"/>
      <c r="F76" s="375"/>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row>
    <row r="77" spans="1:30" s="210" customFormat="1" ht="14.25">
      <c r="A77" s="308"/>
      <c r="B77" s="308"/>
      <c r="C77" s="308"/>
      <c r="D77" s="308"/>
      <c r="E77" s="308"/>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row>
    <row r="78" spans="1:30" s="210" customFormat="1" ht="14.25">
      <c r="A78" s="310"/>
      <c r="B78" s="310"/>
      <c r="C78" s="310"/>
      <c r="D78" s="310"/>
      <c r="E78" s="310"/>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row>
    <row r="79" spans="1:30" s="210" customFormat="1" ht="14.25">
      <c r="A79" s="310"/>
      <c r="B79" s="310"/>
      <c r="C79" s="310"/>
      <c r="D79" s="310"/>
      <c r="E79" s="310"/>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row>
    <row r="80" spans="1:30" s="210" customFormat="1" ht="14.25">
      <c r="A80" s="310"/>
      <c r="B80" s="310"/>
      <c r="C80" s="310"/>
      <c r="D80" s="310"/>
      <c r="E80" s="310"/>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row>
    <row r="81" spans="1:30" s="210" customFormat="1" ht="14.25">
      <c r="A81" s="310"/>
      <c r="B81" s="310"/>
      <c r="C81" s="310"/>
      <c r="D81" s="310"/>
      <c r="E81" s="310"/>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row>
    <row r="82" spans="1:30" s="210" customFormat="1" ht="14.25">
      <c r="A82" s="310"/>
      <c r="B82" s="310"/>
      <c r="C82" s="310"/>
      <c r="D82" s="310"/>
      <c r="E82" s="310"/>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row>
    <row r="83" spans="1:30" s="210" customFormat="1" ht="14.25">
      <c r="A83" s="310"/>
      <c r="B83" s="310"/>
      <c r="C83" s="310"/>
      <c r="D83" s="310"/>
      <c r="E83" s="310"/>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row>
    <row r="84" spans="1:30" s="210" customFormat="1" ht="14.25">
      <c r="A84" s="310"/>
      <c r="B84" s="310"/>
      <c r="C84" s="310"/>
      <c r="D84" s="310"/>
      <c r="E84" s="310"/>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row>
    <row r="85" spans="1:30" s="210" customFormat="1" ht="14.25">
      <c r="A85" s="310"/>
      <c r="B85" s="310"/>
      <c r="C85" s="310"/>
      <c r="D85" s="310"/>
      <c r="E85" s="310"/>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row>
    <row r="86" spans="1:30" s="210" customFormat="1" ht="14.25">
      <c r="A86" s="310"/>
      <c r="B86" s="310"/>
      <c r="C86" s="310"/>
      <c r="D86" s="310"/>
      <c r="E86" s="310"/>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row>
    <row r="87" spans="1:30" s="210" customFormat="1" ht="14.25">
      <c r="A87" s="310"/>
      <c r="B87" s="310"/>
      <c r="C87" s="310"/>
      <c r="D87" s="310"/>
      <c r="E87" s="310"/>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row>
    <row r="88" spans="1:30" s="210" customFormat="1" ht="14.25">
      <c r="A88" s="310"/>
      <c r="B88" s="310"/>
      <c r="C88" s="310"/>
      <c r="D88" s="310"/>
      <c r="E88" s="310"/>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row>
    <row r="89" spans="1:30" s="210" customFormat="1" ht="14.25">
      <c r="A89" s="310"/>
      <c r="B89" s="310"/>
      <c r="C89" s="310"/>
      <c r="D89" s="310"/>
      <c r="E89" s="310"/>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row>
    <row r="90" spans="1:30" s="210" customFormat="1" ht="14.25">
      <c r="A90" s="310"/>
      <c r="B90" s="310"/>
      <c r="C90" s="310"/>
      <c r="D90" s="310"/>
      <c r="E90" s="310"/>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row>
    <row r="91" spans="1:30" s="210" customFormat="1" ht="14.25">
      <c r="A91" s="310"/>
      <c r="B91" s="310"/>
      <c r="C91" s="310"/>
      <c r="D91" s="310"/>
      <c r="E91" s="310"/>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row>
    <row r="92" spans="1:30" s="210" customFormat="1" ht="14.25">
      <c r="A92" s="310"/>
      <c r="B92" s="310"/>
      <c r="C92" s="310"/>
      <c r="D92" s="310"/>
      <c r="E92" s="310"/>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row>
    <row r="93" spans="1:30" s="210" customFormat="1" ht="14.25">
      <c r="A93" s="310"/>
      <c r="B93" s="310"/>
      <c r="C93" s="310"/>
      <c r="D93" s="310"/>
      <c r="E93" s="310"/>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row>
    <row r="94" spans="1:30" s="210" customFormat="1" ht="14.25">
      <c r="A94" s="310"/>
      <c r="B94" s="310"/>
      <c r="C94" s="310"/>
      <c r="D94" s="310"/>
      <c r="E94" s="310"/>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row>
    <row r="95" spans="1:30" s="210" customFormat="1" ht="14.25">
      <c r="A95" s="310"/>
      <c r="B95" s="310"/>
      <c r="C95" s="310"/>
      <c r="D95" s="310"/>
      <c r="E95" s="310"/>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row>
    <row r="96" spans="1:30" s="210" customFormat="1" ht="14.25">
      <c r="A96" s="310"/>
      <c r="B96" s="310"/>
      <c r="C96" s="310"/>
      <c r="D96" s="310"/>
      <c r="E96" s="310"/>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row>
    <row r="97" spans="1:30" s="210" customFormat="1" ht="14.25">
      <c r="A97" s="310"/>
      <c r="B97" s="310"/>
      <c r="C97" s="310"/>
      <c r="D97" s="310"/>
      <c r="E97" s="310"/>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row>
    <row r="98" spans="1:30" s="210" customFormat="1" ht="14.25">
      <c r="A98" s="310"/>
      <c r="B98" s="310"/>
      <c r="C98" s="310"/>
      <c r="D98" s="310"/>
      <c r="E98" s="310"/>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row>
    <row r="99" spans="1:30" s="210" customFormat="1" ht="14.25">
      <c r="A99" s="310"/>
      <c r="B99" s="310"/>
      <c r="C99" s="310"/>
      <c r="D99" s="310"/>
      <c r="E99" s="310"/>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row>
    <row r="100" spans="1:30" s="210" customFormat="1" ht="14.25">
      <c r="A100" s="310"/>
      <c r="B100" s="310"/>
      <c r="C100" s="310"/>
      <c r="D100" s="310"/>
      <c r="E100" s="310"/>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row>
    <row r="101" spans="1:30" s="210" customFormat="1" ht="14.25">
      <c r="A101" s="310"/>
      <c r="B101" s="310"/>
      <c r="C101" s="310"/>
      <c r="D101" s="310"/>
      <c r="E101" s="310"/>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row>
    <row r="102" spans="1:30" s="210" customFormat="1" ht="14.25">
      <c r="A102" s="310"/>
      <c r="B102" s="310"/>
      <c r="C102" s="310"/>
      <c r="D102" s="310"/>
      <c r="E102" s="310"/>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row>
    <row r="103" spans="1:30" s="210" customFormat="1" ht="14.25">
      <c r="A103" s="310"/>
      <c r="B103" s="310"/>
      <c r="C103" s="310"/>
      <c r="D103" s="310"/>
      <c r="E103" s="310"/>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row>
    <row r="104" spans="1:30" s="210" customFormat="1" ht="14.25">
      <c r="A104" s="310"/>
      <c r="B104" s="310"/>
      <c r="C104" s="310"/>
      <c r="D104" s="310"/>
      <c r="E104" s="310"/>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row>
    <row r="105" spans="1:30" s="210" customFormat="1" ht="14.25">
      <c r="A105" s="310"/>
      <c r="B105" s="310"/>
      <c r="C105" s="310"/>
      <c r="D105" s="310"/>
      <c r="E105" s="310"/>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row>
    <row r="106" spans="1:30" s="210" customFormat="1" ht="14.25">
      <c r="A106" s="310"/>
      <c r="B106" s="310"/>
      <c r="C106" s="310"/>
      <c r="D106" s="310"/>
      <c r="E106" s="310"/>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row>
    <row r="107" spans="1:30" s="210" customFormat="1" ht="14.25">
      <c r="A107" s="310"/>
      <c r="B107" s="310"/>
      <c r="C107" s="310"/>
      <c r="D107" s="310"/>
      <c r="E107" s="310"/>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row>
    <row r="108" spans="1:30" s="210" customFormat="1" ht="14.25">
      <c r="A108" s="310"/>
      <c r="B108" s="310"/>
      <c r="C108" s="310"/>
      <c r="D108" s="310"/>
      <c r="E108" s="310"/>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row>
    <row r="109" spans="1:30" s="210" customFormat="1" ht="14.25">
      <c r="A109" s="310"/>
      <c r="B109" s="310"/>
      <c r="C109" s="310"/>
      <c r="D109" s="310"/>
      <c r="E109" s="310"/>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row>
    <row r="110" spans="1:30" s="210" customFormat="1" ht="14.25">
      <c r="A110" s="310"/>
      <c r="B110" s="310"/>
      <c r="C110" s="310"/>
      <c r="D110" s="310"/>
      <c r="E110" s="310"/>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row>
    <row r="111" spans="1:30" s="210" customFormat="1" ht="14.25">
      <c r="A111" s="310"/>
      <c r="B111" s="310"/>
      <c r="C111" s="310"/>
      <c r="D111" s="310"/>
      <c r="E111" s="310"/>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row>
    <row r="112" spans="1:30" s="210" customFormat="1" ht="14.25">
      <c r="A112" s="310"/>
      <c r="B112" s="310"/>
      <c r="C112" s="310"/>
      <c r="D112" s="310"/>
      <c r="E112" s="310"/>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row>
    <row r="113" spans="1:30" s="210" customFormat="1" ht="14.25">
      <c r="A113" s="310"/>
      <c r="B113" s="310"/>
      <c r="C113" s="310"/>
      <c r="D113" s="310"/>
      <c r="E113" s="310"/>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row>
    <row r="114" spans="1:30" s="210" customFormat="1" ht="14.25">
      <c r="A114" s="310"/>
      <c r="B114" s="310"/>
      <c r="C114" s="310"/>
      <c r="D114" s="310"/>
      <c r="E114" s="310"/>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row>
    <row r="115" spans="1:30" s="210" customFormat="1" ht="14.25">
      <c r="A115" s="310"/>
      <c r="B115" s="310"/>
      <c r="C115" s="310"/>
      <c r="D115" s="310"/>
      <c r="E115" s="310"/>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row>
    <row r="116" spans="1:30" s="210" customFormat="1" ht="14.25">
      <c r="A116" s="310"/>
      <c r="B116" s="310"/>
      <c r="C116" s="310"/>
      <c r="D116" s="310"/>
      <c r="E116" s="310"/>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row>
    <row r="117" spans="1:30" s="210" customFormat="1" ht="14.25">
      <c r="A117" s="310"/>
      <c r="B117" s="310"/>
      <c r="C117" s="310"/>
      <c r="D117" s="310"/>
      <c r="E117" s="310"/>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row>
    <row r="118" spans="1:30" s="210" customFormat="1" ht="14.25">
      <c r="A118" s="310"/>
      <c r="B118" s="310"/>
      <c r="C118" s="310"/>
      <c r="D118" s="310"/>
      <c r="E118" s="310"/>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row>
    <row r="119" spans="1:30" s="210" customFormat="1" ht="14.25">
      <c r="A119" s="310"/>
      <c r="B119" s="310"/>
      <c r="C119" s="310"/>
      <c r="D119" s="310"/>
      <c r="E119" s="310"/>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row>
    <row r="120" spans="1:30" s="210" customFormat="1" ht="14.25">
      <c r="A120" s="310"/>
      <c r="B120" s="310"/>
      <c r="C120" s="310"/>
      <c r="D120" s="310"/>
      <c r="E120" s="310"/>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row>
    <row r="121" spans="1:30" s="210" customFormat="1" ht="14.25">
      <c r="A121" s="310"/>
      <c r="B121" s="310"/>
      <c r="C121" s="310"/>
      <c r="D121" s="310"/>
      <c r="E121" s="310"/>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row>
  </sheetData>
  <mergeCells count="12">
    <mergeCell ref="B76:F76"/>
    <mergeCell ref="A6:B6"/>
    <mergeCell ref="G7:R8"/>
    <mergeCell ref="S7:AD8"/>
    <mergeCell ref="A11:B11"/>
    <mergeCell ref="A34:B34"/>
    <mergeCell ref="A58:B58"/>
    <mergeCell ref="B70:F70"/>
    <mergeCell ref="B71:F71"/>
    <mergeCell ref="B72:F72"/>
    <mergeCell ref="B73:F73"/>
    <mergeCell ref="A75:F75"/>
  </mergeCells>
  <pageMargins left="0.7" right="0.7" top="0.5" bottom="0.5" header="0.3" footer="0.25"/>
  <pageSetup scale="29" orientation="landscape" r:id="rId1"/>
  <headerFooter alignWithMargins="0">
    <oddFooter>&amp;C&amp;"Tahoma,Regular"&amp;11Page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B7293-C7D2-484B-82C8-2BEC60552C27}">
  <dimension ref="A1:J130"/>
  <sheetViews>
    <sheetView view="pageBreakPreview" zoomScale="110" zoomScaleNormal="98" zoomScaleSheetLayoutView="110" workbookViewId="0">
      <selection activeCell="F12" sqref="F12"/>
    </sheetView>
  </sheetViews>
  <sheetFormatPr defaultColWidth="9.140625" defaultRowHeight="14.25"/>
  <cols>
    <col min="1" max="1" width="10" style="194" customWidth="1"/>
    <col min="2" max="2" width="71.7109375" style="197" customWidth="1"/>
    <col min="3" max="3" width="9.7109375" style="197" bestFit="1" customWidth="1"/>
    <col min="4" max="4" width="20" style="197" customWidth="1"/>
    <col min="5" max="10" width="8.85546875" customWidth="1"/>
    <col min="11" max="16384" width="9.140625" style="329"/>
  </cols>
  <sheetData>
    <row r="1" spans="1:10" s="56" customFormat="1" ht="15.75">
      <c r="A1" s="361" t="s">
        <v>386</v>
      </c>
      <c r="B1" s="361"/>
      <c r="C1" s="361"/>
      <c r="D1" s="361"/>
      <c r="E1" s="311"/>
      <c r="F1" s="311"/>
      <c r="G1" s="311"/>
      <c r="H1" s="311"/>
      <c r="I1" s="311"/>
      <c r="J1" s="311"/>
    </row>
    <row r="2" spans="1:10" s="56" customFormat="1" ht="15.75">
      <c r="A2" s="215" t="s">
        <v>1</v>
      </c>
      <c r="B2" s="215"/>
      <c r="C2" s="215"/>
      <c r="D2" s="215"/>
      <c r="E2" s="311"/>
      <c r="F2" s="311"/>
      <c r="G2" s="311"/>
      <c r="H2" s="311"/>
      <c r="I2" s="311"/>
      <c r="J2" s="311"/>
    </row>
    <row r="3" spans="1:10" s="56" customFormat="1" ht="19.5">
      <c r="A3" s="384" t="s">
        <v>2</v>
      </c>
      <c r="B3" s="385"/>
      <c r="C3" s="385"/>
      <c r="D3" s="385"/>
      <c r="E3" s="311"/>
      <c r="F3" s="311"/>
      <c r="G3" s="311"/>
      <c r="H3" s="311"/>
      <c r="I3" s="311"/>
      <c r="J3" s="311"/>
    </row>
    <row r="4" spans="1:10" s="56" customFormat="1" ht="15.75">
      <c r="A4" s="361"/>
      <c r="B4" s="361"/>
      <c r="C4" s="361"/>
      <c r="D4" s="361"/>
      <c r="E4" s="311"/>
      <c r="F4" s="311"/>
      <c r="G4" s="311"/>
      <c r="H4" s="311"/>
      <c r="I4" s="311"/>
      <c r="J4" s="311"/>
    </row>
    <row r="5" spans="1:10" s="56" customFormat="1" ht="15.75">
      <c r="A5" s="361" t="s">
        <v>387</v>
      </c>
      <c r="B5" s="361"/>
      <c r="C5" s="361"/>
      <c r="D5" s="361"/>
      <c r="E5" s="311"/>
      <c r="F5" s="311"/>
      <c r="G5" s="311"/>
      <c r="H5" s="311"/>
      <c r="I5" s="311"/>
      <c r="J5" s="311"/>
    </row>
    <row r="6" spans="1:10" s="56" customFormat="1" ht="15.75">
      <c r="A6" s="386"/>
      <c r="B6" s="386"/>
      <c r="C6" s="386"/>
      <c r="D6" s="386"/>
      <c r="E6" s="311"/>
      <c r="F6" s="311"/>
      <c r="G6" s="311"/>
      <c r="H6" s="311"/>
      <c r="I6" s="311"/>
      <c r="J6" s="311"/>
    </row>
    <row r="7" spans="1:10" s="3" customFormat="1" ht="15">
      <c r="A7" s="387" t="s">
        <v>4</v>
      </c>
      <c r="B7" s="387"/>
      <c r="C7" s="387"/>
      <c r="D7" s="387"/>
      <c r="E7"/>
      <c r="F7"/>
      <c r="G7"/>
      <c r="H7"/>
      <c r="I7"/>
      <c r="J7"/>
    </row>
    <row r="8" spans="1:10" s="3" customFormat="1" ht="56.25" customHeight="1">
      <c r="A8" s="220" t="s">
        <v>127</v>
      </c>
      <c r="B8" s="312" t="s">
        <v>50</v>
      </c>
      <c r="C8" s="312" t="s">
        <v>388</v>
      </c>
      <c r="D8" s="220" t="s">
        <v>389</v>
      </c>
      <c r="E8"/>
      <c r="F8"/>
      <c r="G8"/>
      <c r="H8"/>
      <c r="I8"/>
      <c r="J8"/>
    </row>
    <row r="9" spans="1:10" s="2" customFormat="1" ht="15">
      <c r="A9" s="313">
        <v>1</v>
      </c>
      <c r="B9" s="314" t="s">
        <v>390</v>
      </c>
      <c r="C9" s="315"/>
      <c r="D9" s="315"/>
      <c r="E9"/>
      <c r="F9"/>
      <c r="G9"/>
      <c r="H9"/>
      <c r="I9"/>
      <c r="J9"/>
    </row>
    <row r="10" spans="1:10" s="2" customFormat="1">
      <c r="A10" s="313">
        <f>A9+1</f>
        <v>2</v>
      </c>
      <c r="B10" s="316" t="s">
        <v>391</v>
      </c>
      <c r="C10" s="317" t="s">
        <v>392</v>
      </c>
      <c r="D10" s="317"/>
      <c r="E10"/>
      <c r="F10"/>
      <c r="G10"/>
      <c r="H10"/>
      <c r="I10"/>
      <c r="J10"/>
    </row>
    <row r="11" spans="1:10" s="2" customFormat="1">
      <c r="A11" s="313">
        <f t="shared" ref="A11" si="0">A10+1</f>
        <v>3</v>
      </c>
      <c r="B11" s="316" t="s">
        <v>393</v>
      </c>
      <c r="C11" s="317" t="s">
        <v>392</v>
      </c>
      <c r="D11" s="317"/>
      <c r="E11"/>
      <c r="F11"/>
      <c r="G11"/>
      <c r="H11"/>
      <c r="I11"/>
      <c r="J11"/>
    </row>
    <row r="12" spans="1:10" s="2" customFormat="1">
      <c r="A12" s="313">
        <v>4</v>
      </c>
      <c r="B12" s="316" t="s">
        <v>394</v>
      </c>
      <c r="C12" s="317" t="s">
        <v>392</v>
      </c>
      <c r="D12" s="317"/>
      <c r="E12"/>
      <c r="F12"/>
      <c r="G12"/>
      <c r="H12"/>
      <c r="I12"/>
      <c r="J12"/>
    </row>
    <row r="13" spans="1:10" s="2" customFormat="1">
      <c r="A13" s="313">
        <v>5</v>
      </c>
      <c r="B13" s="316" t="s">
        <v>395</v>
      </c>
      <c r="C13" s="317" t="s">
        <v>392</v>
      </c>
      <c r="D13" s="317"/>
      <c r="E13"/>
      <c r="F13"/>
      <c r="G13"/>
      <c r="H13"/>
      <c r="I13"/>
      <c r="J13"/>
    </row>
    <row r="14" spans="1:10" s="2" customFormat="1">
      <c r="A14" s="313">
        <v>6</v>
      </c>
      <c r="B14" s="318"/>
      <c r="C14" s="317"/>
      <c r="D14" s="317"/>
      <c r="E14"/>
      <c r="F14"/>
      <c r="G14"/>
      <c r="H14"/>
      <c r="I14"/>
      <c r="J14"/>
    </row>
    <row r="15" spans="1:10" s="2" customFormat="1" ht="15">
      <c r="A15" s="313">
        <v>7</v>
      </c>
      <c r="B15" s="314" t="s">
        <v>396</v>
      </c>
      <c r="C15" s="315"/>
      <c r="D15" s="315"/>
      <c r="E15"/>
      <c r="F15"/>
      <c r="G15"/>
      <c r="H15"/>
      <c r="I15"/>
      <c r="J15"/>
    </row>
    <row r="16" spans="1:10" s="2" customFormat="1">
      <c r="A16" s="313">
        <v>8</v>
      </c>
      <c r="B16" s="228" t="s">
        <v>397</v>
      </c>
      <c r="C16" s="194"/>
      <c r="D16" s="317" t="s">
        <v>392</v>
      </c>
      <c r="E16"/>
      <c r="F16"/>
      <c r="G16"/>
      <c r="H16"/>
      <c r="I16"/>
      <c r="J16"/>
    </row>
    <row r="17" spans="1:10" s="2" customFormat="1">
      <c r="A17" s="313">
        <v>9</v>
      </c>
      <c r="B17" s="228" t="s">
        <v>398</v>
      </c>
      <c r="C17" s="317"/>
      <c r="D17" s="317" t="s">
        <v>392</v>
      </c>
      <c r="E17"/>
      <c r="F17"/>
      <c r="G17"/>
      <c r="H17"/>
      <c r="I17"/>
      <c r="J17"/>
    </row>
    <row r="18" spans="1:10" s="2" customFormat="1">
      <c r="A18" s="313">
        <v>10</v>
      </c>
      <c r="B18" s="228" t="s">
        <v>399</v>
      </c>
      <c r="C18" s="317"/>
      <c r="D18" s="317" t="s">
        <v>392</v>
      </c>
      <c r="E18"/>
      <c r="F18"/>
      <c r="G18"/>
      <c r="H18"/>
      <c r="I18"/>
      <c r="J18"/>
    </row>
    <row r="19" spans="1:10" s="2" customFormat="1">
      <c r="A19" s="313">
        <v>11</v>
      </c>
      <c r="B19" s="228" t="s">
        <v>400</v>
      </c>
      <c r="C19" s="317"/>
      <c r="D19" s="317" t="s">
        <v>392</v>
      </c>
      <c r="E19"/>
      <c r="F19"/>
      <c r="G19"/>
      <c r="H19"/>
      <c r="I19"/>
      <c r="J19"/>
    </row>
    <row r="20" spans="1:10" s="2" customFormat="1">
      <c r="A20" s="313">
        <v>12</v>
      </c>
      <c r="B20" s="228" t="s">
        <v>401</v>
      </c>
      <c r="C20" s="317"/>
      <c r="D20" s="317" t="s">
        <v>392</v>
      </c>
      <c r="E20"/>
      <c r="F20"/>
      <c r="G20"/>
      <c r="H20"/>
      <c r="I20"/>
      <c r="J20"/>
    </row>
    <row r="21" spans="1:10" s="2" customFormat="1">
      <c r="A21" s="313">
        <v>13</v>
      </c>
      <c r="B21" s="228" t="s">
        <v>402</v>
      </c>
      <c r="C21" s="317"/>
      <c r="D21" s="317" t="s">
        <v>392</v>
      </c>
      <c r="E21"/>
      <c r="F21"/>
      <c r="G21"/>
      <c r="H21"/>
      <c r="I21"/>
      <c r="J21"/>
    </row>
    <row r="22" spans="1:10" s="2" customFormat="1">
      <c r="A22" s="313">
        <v>14</v>
      </c>
      <c r="B22" s="228" t="s">
        <v>403</v>
      </c>
      <c r="C22" s="317"/>
      <c r="D22" s="317" t="s">
        <v>392</v>
      </c>
      <c r="E22"/>
      <c r="F22"/>
      <c r="G22"/>
      <c r="H22"/>
      <c r="I22"/>
      <c r="J22"/>
    </row>
    <row r="23" spans="1:10" s="2" customFormat="1">
      <c r="A23" s="313">
        <v>15</v>
      </c>
      <c r="B23" s="228" t="s">
        <v>404</v>
      </c>
      <c r="C23" s="317"/>
      <c r="D23" s="317" t="s">
        <v>392</v>
      </c>
      <c r="E23"/>
      <c r="F23"/>
      <c r="G23"/>
      <c r="H23"/>
      <c r="I23"/>
      <c r="J23"/>
    </row>
    <row r="24" spans="1:10" s="2" customFormat="1">
      <c r="A24" s="313">
        <v>16</v>
      </c>
      <c r="B24" s="228" t="s">
        <v>405</v>
      </c>
      <c r="C24" s="317"/>
      <c r="D24" s="317" t="s">
        <v>392</v>
      </c>
      <c r="E24"/>
      <c r="F24"/>
      <c r="G24"/>
      <c r="H24"/>
      <c r="I24"/>
      <c r="J24"/>
    </row>
    <row r="25" spans="1:10" s="2" customFormat="1">
      <c r="A25" s="313">
        <v>17</v>
      </c>
      <c r="B25" s="228" t="s">
        <v>406</v>
      </c>
      <c r="C25" s="317"/>
      <c r="D25" s="317" t="s">
        <v>392</v>
      </c>
      <c r="E25"/>
      <c r="F25"/>
      <c r="G25"/>
      <c r="H25"/>
      <c r="I25"/>
      <c r="J25"/>
    </row>
    <row r="26" spans="1:10" s="2" customFormat="1">
      <c r="A26" s="313">
        <v>18</v>
      </c>
      <c r="B26" s="228" t="s">
        <v>407</v>
      </c>
      <c r="C26" s="317"/>
      <c r="D26" s="317" t="s">
        <v>408</v>
      </c>
      <c r="E26"/>
      <c r="F26"/>
      <c r="G26"/>
      <c r="H26"/>
      <c r="I26"/>
      <c r="J26"/>
    </row>
    <row r="27" spans="1:10" s="2" customFormat="1">
      <c r="A27" s="313">
        <v>19</v>
      </c>
      <c r="B27" s="319" t="s">
        <v>409</v>
      </c>
      <c r="C27" s="317"/>
      <c r="D27" s="317" t="s">
        <v>392</v>
      </c>
      <c r="E27"/>
      <c r="F27"/>
      <c r="G27"/>
      <c r="H27"/>
      <c r="I27"/>
      <c r="J27"/>
    </row>
    <row r="28" spans="1:10" s="2" customFormat="1">
      <c r="A28" s="313">
        <v>20</v>
      </c>
      <c r="B28" s="319" t="s">
        <v>410</v>
      </c>
      <c r="C28" s="317"/>
      <c r="D28" s="317" t="s">
        <v>392</v>
      </c>
      <c r="E28"/>
      <c r="F28"/>
      <c r="G28"/>
      <c r="H28"/>
      <c r="I28"/>
      <c r="J28"/>
    </row>
    <row r="29" spans="1:10" s="2" customFormat="1">
      <c r="A29" s="313">
        <v>21</v>
      </c>
      <c r="B29" s="228" t="s">
        <v>411</v>
      </c>
      <c r="C29" s="317"/>
      <c r="D29" s="317" t="s">
        <v>392</v>
      </c>
      <c r="E29"/>
      <c r="F29"/>
      <c r="G29"/>
      <c r="H29"/>
      <c r="I29"/>
      <c r="J29"/>
    </row>
    <row r="30" spans="1:10" s="2" customFormat="1">
      <c r="A30" s="313">
        <v>22</v>
      </c>
      <c r="B30" s="320"/>
      <c r="C30" s="317"/>
      <c r="D30" s="321"/>
      <c r="E30"/>
      <c r="F30"/>
      <c r="G30"/>
      <c r="H30"/>
      <c r="I30"/>
      <c r="J30"/>
    </row>
    <row r="31" spans="1:10" s="2" customFormat="1" ht="15">
      <c r="A31" s="313">
        <v>23</v>
      </c>
      <c r="B31" s="314" t="s">
        <v>412</v>
      </c>
      <c r="C31" s="315"/>
      <c r="D31" s="315"/>
      <c r="E31"/>
      <c r="F31"/>
      <c r="G31"/>
      <c r="H31"/>
      <c r="I31"/>
      <c r="J31"/>
    </row>
    <row r="32" spans="1:10" s="2" customFormat="1">
      <c r="A32" s="313">
        <v>24</v>
      </c>
      <c r="B32" s="228" t="s">
        <v>413</v>
      </c>
      <c r="C32" s="322" t="s">
        <v>392</v>
      </c>
      <c r="D32" s="322"/>
      <c r="E32"/>
      <c r="F32"/>
      <c r="G32"/>
      <c r="H32"/>
      <c r="I32"/>
      <c r="J32"/>
    </row>
    <row r="33" spans="1:10" s="2" customFormat="1">
      <c r="A33" s="313">
        <v>25</v>
      </c>
      <c r="B33" s="228" t="s">
        <v>414</v>
      </c>
      <c r="C33" s="322" t="s">
        <v>392</v>
      </c>
      <c r="D33" s="322"/>
      <c r="E33"/>
      <c r="F33"/>
      <c r="G33"/>
      <c r="H33"/>
      <c r="I33"/>
      <c r="J33"/>
    </row>
    <row r="34" spans="1:10" s="2" customFormat="1">
      <c r="A34" s="313">
        <v>26</v>
      </c>
      <c r="B34" s="228" t="s">
        <v>415</v>
      </c>
      <c r="C34" s="322" t="s">
        <v>392</v>
      </c>
      <c r="D34" s="322"/>
      <c r="E34"/>
      <c r="F34"/>
      <c r="G34"/>
      <c r="H34"/>
      <c r="I34"/>
      <c r="J34"/>
    </row>
    <row r="35" spans="1:10" s="2" customFormat="1">
      <c r="A35" s="313">
        <v>27</v>
      </c>
      <c r="B35" s="228" t="s">
        <v>416</v>
      </c>
      <c r="C35" s="322" t="s">
        <v>392</v>
      </c>
      <c r="D35" s="322" t="s">
        <v>94</v>
      </c>
      <c r="E35"/>
      <c r="F35"/>
      <c r="G35"/>
      <c r="H35"/>
      <c r="I35"/>
      <c r="J35"/>
    </row>
    <row r="36" spans="1:10" s="2" customFormat="1">
      <c r="A36" s="313">
        <v>28</v>
      </c>
      <c r="B36" s="228" t="s">
        <v>417</v>
      </c>
      <c r="C36" s="322"/>
      <c r="D36" s="322" t="s">
        <v>392</v>
      </c>
      <c r="E36"/>
      <c r="F36"/>
      <c r="G36"/>
      <c r="H36"/>
      <c r="I36"/>
      <c r="J36"/>
    </row>
    <row r="37" spans="1:10" s="2" customFormat="1">
      <c r="A37" s="313">
        <v>29</v>
      </c>
      <c r="B37" s="228" t="s">
        <v>418</v>
      </c>
      <c r="C37" s="322" t="s">
        <v>392</v>
      </c>
      <c r="D37" s="322"/>
      <c r="E37"/>
      <c r="F37"/>
      <c r="G37"/>
      <c r="H37"/>
      <c r="I37"/>
      <c r="J37"/>
    </row>
    <row r="38" spans="1:10" s="2" customFormat="1">
      <c r="A38" s="313">
        <v>30</v>
      </c>
      <c r="B38" s="228" t="s">
        <v>419</v>
      </c>
      <c r="C38" s="322"/>
      <c r="D38" s="322" t="s">
        <v>392</v>
      </c>
      <c r="E38"/>
      <c r="F38"/>
      <c r="G38"/>
      <c r="H38"/>
      <c r="I38"/>
      <c r="J38"/>
    </row>
    <row r="39" spans="1:10" s="2" customFormat="1">
      <c r="A39" s="313">
        <v>31</v>
      </c>
      <c r="B39" s="224" t="s">
        <v>420</v>
      </c>
      <c r="C39" s="322" t="s">
        <v>392</v>
      </c>
      <c r="D39" s="322"/>
      <c r="E39"/>
      <c r="F39"/>
      <c r="G39"/>
      <c r="H39"/>
      <c r="I39"/>
      <c r="J39"/>
    </row>
    <row r="40" spans="1:10" s="2" customFormat="1">
      <c r="A40" s="313">
        <v>32</v>
      </c>
      <c r="B40" s="224" t="s">
        <v>421</v>
      </c>
      <c r="C40" s="322" t="s">
        <v>94</v>
      </c>
      <c r="D40" s="322" t="s">
        <v>392</v>
      </c>
      <c r="E40"/>
      <c r="F40"/>
      <c r="G40"/>
      <c r="H40"/>
      <c r="I40"/>
      <c r="J40"/>
    </row>
    <row r="41" spans="1:10" s="2" customFormat="1" ht="15.75" customHeight="1">
      <c r="A41" s="313">
        <v>33</v>
      </c>
      <c r="B41" s="323" t="s">
        <v>422</v>
      </c>
      <c r="C41" s="322"/>
      <c r="D41" s="322" t="s">
        <v>392</v>
      </c>
      <c r="E41"/>
      <c r="F41"/>
      <c r="G41"/>
      <c r="H41"/>
      <c r="I41"/>
      <c r="J41"/>
    </row>
    <row r="42" spans="1:10" s="2" customFormat="1" ht="39.75" customHeight="1">
      <c r="A42" s="313">
        <v>34</v>
      </c>
      <c r="B42" s="323" t="s">
        <v>423</v>
      </c>
      <c r="C42" s="322"/>
      <c r="D42" s="322" t="s">
        <v>392</v>
      </c>
      <c r="E42"/>
      <c r="F42"/>
      <c r="G42"/>
      <c r="H42"/>
      <c r="I42"/>
      <c r="J42"/>
    </row>
    <row r="43" spans="1:10" s="2" customFormat="1">
      <c r="A43" s="313">
        <v>35</v>
      </c>
      <c r="B43" s="224" t="s">
        <v>424</v>
      </c>
      <c r="C43" s="322" t="s">
        <v>392</v>
      </c>
      <c r="D43" s="322"/>
      <c r="E43"/>
      <c r="F43"/>
      <c r="G43"/>
      <c r="H43"/>
      <c r="I43"/>
      <c r="J43"/>
    </row>
    <row r="44" spans="1:10" s="2" customFormat="1">
      <c r="A44" s="313">
        <v>36</v>
      </c>
      <c r="B44" s="224" t="s">
        <v>425</v>
      </c>
      <c r="C44" s="322" t="s">
        <v>94</v>
      </c>
      <c r="D44" s="322" t="s">
        <v>392</v>
      </c>
      <c r="E44"/>
      <c r="F44"/>
      <c r="G44"/>
      <c r="H44"/>
      <c r="I44"/>
      <c r="J44"/>
    </row>
    <row r="45" spans="1:10" s="2" customFormat="1">
      <c r="A45" s="313">
        <v>37</v>
      </c>
      <c r="B45" s="323" t="s">
        <v>426</v>
      </c>
      <c r="C45" s="322"/>
      <c r="D45" s="322" t="s">
        <v>392</v>
      </c>
      <c r="E45"/>
      <c r="F45"/>
      <c r="G45"/>
      <c r="H45"/>
      <c r="I45"/>
      <c r="J45"/>
    </row>
    <row r="46" spans="1:10" s="2" customFormat="1" ht="31.5" customHeight="1">
      <c r="A46" s="313">
        <v>38</v>
      </c>
      <c r="B46" s="323" t="s">
        <v>427</v>
      </c>
      <c r="C46" s="322"/>
      <c r="D46" s="322" t="s">
        <v>392</v>
      </c>
      <c r="E46"/>
      <c r="F46"/>
      <c r="G46"/>
      <c r="H46"/>
      <c r="I46"/>
      <c r="J46"/>
    </row>
    <row r="47" spans="1:10" s="2" customFormat="1" ht="23.25" customHeight="1">
      <c r="A47" s="313">
        <v>39</v>
      </c>
      <c r="B47" s="224" t="s">
        <v>428</v>
      </c>
      <c r="C47" s="322" t="s">
        <v>392</v>
      </c>
      <c r="D47" s="322"/>
      <c r="E47"/>
      <c r="F47"/>
      <c r="G47"/>
      <c r="H47"/>
      <c r="I47"/>
      <c r="J47"/>
    </row>
    <row r="48" spans="1:10" s="2" customFormat="1">
      <c r="A48" s="313">
        <v>40</v>
      </c>
      <c r="B48" s="224" t="s">
        <v>429</v>
      </c>
      <c r="C48" s="322" t="s">
        <v>392</v>
      </c>
      <c r="D48" s="322"/>
      <c r="E48"/>
      <c r="F48"/>
      <c r="G48"/>
      <c r="H48"/>
      <c r="I48"/>
      <c r="J48"/>
    </row>
    <row r="49" spans="1:10" s="2" customFormat="1">
      <c r="A49" s="313">
        <v>41</v>
      </c>
      <c r="B49" s="323" t="s">
        <v>430</v>
      </c>
      <c r="C49" s="322" t="s">
        <v>392</v>
      </c>
      <c r="D49" s="322"/>
      <c r="E49"/>
      <c r="F49"/>
      <c r="G49"/>
      <c r="H49"/>
      <c r="I49"/>
      <c r="J49"/>
    </row>
    <row r="50" spans="1:10" s="2" customFormat="1" ht="28.5">
      <c r="A50" s="313">
        <v>42</v>
      </c>
      <c r="B50" s="323" t="s">
        <v>431</v>
      </c>
      <c r="C50" s="322"/>
      <c r="D50" s="322" t="s">
        <v>392</v>
      </c>
      <c r="E50"/>
      <c r="F50"/>
      <c r="G50"/>
      <c r="H50"/>
      <c r="I50"/>
      <c r="J50"/>
    </row>
    <row r="51" spans="1:10" s="2" customFormat="1">
      <c r="A51" s="313">
        <v>43</v>
      </c>
      <c r="B51" s="319" t="s">
        <v>432</v>
      </c>
      <c r="C51" s="322"/>
      <c r="D51" s="322" t="s">
        <v>392</v>
      </c>
      <c r="E51"/>
      <c r="F51"/>
      <c r="G51"/>
      <c r="H51"/>
      <c r="I51"/>
      <c r="J51"/>
    </row>
    <row r="52" spans="1:10" s="2" customFormat="1">
      <c r="A52" s="313">
        <v>44</v>
      </c>
      <c r="B52" s="319" t="s">
        <v>433</v>
      </c>
      <c r="C52" s="322"/>
      <c r="D52" s="322" t="s">
        <v>392</v>
      </c>
      <c r="E52"/>
      <c r="F52"/>
      <c r="G52"/>
      <c r="H52"/>
      <c r="I52"/>
      <c r="J52"/>
    </row>
    <row r="53" spans="1:10" s="2" customFormat="1">
      <c r="A53" s="313">
        <v>45</v>
      </c>
      <c r="B53" s="319" t="s">
        <v>434</v>
      </c>
      <c r="C53" s="322"/>
      <c r="D53" s="322" t="s">
        <v>392</v>
      </c>
      <c r="E53"/>
      <c r="F53"/>
      <c r="G53"/>
      <c r="H53"/>
      <c r="I53"/>
      <c r="J53"/>
    </row>
    <row r="54" spans="1:10" s="2" customFormat="1" ht="14.25" customHeight="1">
      <c r="A54" s="313">
        <v>46</v>
      </c>
      <c r="B54" s="319" t="s">
        <v>435</v>
      </c>
      <c r="C54" s="322"/>
      <c r="D54" s="322" t="s">
        <v>392</v>
      </c>
      <c r="E54"/>
      <c r="F54"/>
      <c r="G54"/>
      <c r="H54"/>
      <c r="I54"/>
      <c r="J54"/>
    </row>
    <row r="55" spans="1:10" s="2" customFormat="1" ht="28.5">
      <c r="A55" s="313">
        <v>47</v>
      </c>
      <c r="B55" s="319" t="s">
        <v>436</v>
      </c>
      <c r="C55" s="322"/>
      <c r="D55" s="322" t="s">
        <v>392</v>
      </c>
      <c r="E55"/>
      <c r="F55"/>
      <c r="G55"/>
      <c r="H55"/>
      <c r="I55"/>
      <c r="J55"/>
    </row>
    <row r="56" spans="1:10" s="2" customFormat="1">
      <c r="A56" s="313">
        <v>48</v>
      </c>
      <c r="B56" s="319"/>
      <c r="C56" s="317"/>
      <c r="D56" s="317"/>
      <c r="E56"/>
      <c r="F56"/>
      <c r="G56"/>
      <c r="H56"/>
      <c r="I56"/>
      <c r="J56"/>
    </row>
    <row r="57" spans="1:10" s="2" customFormat="1" ht="15">
      <c r="A57" s="313">
        <v>49</v>
      </c>
      <c r="B57" s="314" t="s">
        <v>437</v>
      </c>
      <c r="C57" s="315"/>
      <c r="D57" s="315"/>
      <c r="E57"/>
      <c r="F57"/>
      <c r="G57"/>
      <c r="H57"/>
      <c r="I57"/>
      <c r="J57"/>
    </row>
    <row r="58" spans="1:10" s="2" customFormat="1">
      <c r="A58" s="313">
        <v>50</v>
      </c>
      <c r="B58" s="228" t="s">
        <v>438</v>
      </c>
      <c r="C58" s="317" t="s">
        <v>392</v>
      </c>
      <c r="D58" s="317"/>
      <c r="E58"/>
      <c r="F58"/>
      <c r="G58"/>
      <c r="H58"/>
      <c r="I58"/>
      <c r="J58"/>
    </row>
    <row r="59" spans="1:10" s="2" customFormat="1">
      <c r="A59" s="313">
        <v>51</v>
      </c>
      <c r="B59" s="228" t="s">
        <v>439</v>
      </c>
      <c r="C59" s="317"/>
      <c r="D59" s="317" t="s">
        <v>392</v>
      </c>
      <c r="E59"/>
      <c r="F59"/>
      <c r="G59"/>
      <c r="H59"/>
      <c r="I59"/>
      <c r="J59"/>
    </row>
    <row r="60" spans="1:10" s="2" customFormat="1">
      <c r="A60" s="313">
        <v>52</v>
      </c>
      <c r="B60" s="319" t="s">
        <v>440</v>
      </c>
      <c r="C60" s="317"/>
      <c r="D60" s="317" t="s">
        <v>392</v>
      </c>
      <c r="E60"/>
      <c r="F60"/>
      <c r="G60"/>
      <c r="H60"/>
      <c r="I60"/>
      <c r="J60"/>
    </row>
    <row r="61" spans="1:10" s="2" customFormat="1">
      <c r="A61" s="313">
        <v>53</v>
      </c>
      <c r="B61" s="228"/>
      <c r="C61" s="317"/>
      <c r="D61" s="317"/>
      <c r="E61"/>
      <c r="F61"/>
      <c r="G61"/>
      <c r="H61"/>
      <c r="I61"/>
      <c r="J61"/>
    </row>
    <row r="62" spans="1:10" s="2" customFormat="1" ht="15">
      <c r="A62" s="313">
        <v>54</v>
      </c>
      <c r="B62" s="314" t="s">
        <v>441</v>
      </c>
      <c r="C62" s="315"/>
      <c r="D62" s="315"/>
      <c r="E62"/>
      <c r="F62"/>
      <c r="G62"/>
      <c r="H62"/>
      <c r="I62"/>
      <c r="J62"/>
    </row>
    <row r="63" spans="1:10" s="2" customFormat="1">
      <c r="A63" s="313">
        <v>55</v>
      </c>
      <c r="B63" s="228" t="s">
        <v>442</v>
      </c>
      <c r="C63" s="317" t="s">
        <v>408</v>
      </c>
      <c r="D63" s="317" t="s">
        <v>94</v>
      </c>
      <c r="E63"/>
      <c r="F63"/>
      <c r="G63"/>
      <c r="H63"/>
      <c r="I63"/>
      <c r="J63"/>
    </row>
    <row r="64" spans="1:10" s="2" customFormat="1">
      <c r="A64" s="313">
        <v>56</v>
      </c>
      <c r="B64" s="228" t="s">
        <v>443</v>
      </c>
      <c r="C64" s="317"/>
      <c r="D64" s="317" t="s">
        <v>392</v>
      </c>
      <c r="E64"/>
      <c r="F64"/>
      <c r="G64"/>
      <c r="H64"/>
      <c r="I64"/>
      <c r="J64"/>
    </row>
    <row r="65" spans="1:10" s="2" customFormat="1">
      <c r="A65" s="313">
        <v>57</v>
      </c>
      <c r="B65" s="228" t="s">
        <v>444</v>
      </c>
      <c r="C65" s="317" t="s">
        <v>392</v>
      </c>
      <c r="E65"/>
      <c r="F65"/>
      <c r="G65"/>
      <c r="H65"/>
      <c r="I65"/>
      <c r="J65"/>
    </row>
    <row r="66" spans="1:10" s="2" customFormat="1">
      <c r="A66" s="313">
        <v>58</v>
      </c>
      <c r="B66" s="228" t="s">
        <v>445</v>
      </c>
      <c r="C66" s="317"/>
      <c r="D66" s="317" t="s">
        <v>392</v>
      </c>
      <c r="E66"/>
      <c r="F66"/>
      <c r="G66"/>
      <c r="H66"/>
      <c r="I66"/>
      <c r="J66"/>
    </row>
    <row r="67" spans="1:10" s="2" customFormat="1">
      <c r="A67" s="313">
        <v>59</v>
      </c>
      <c r="B67" s="228" t="s">
        <v>446</v>
      </c>
      <c r="C67" s="317"/>
      <c r="D67" s="317" t="s">
        <v>408</v>
      </c>
      <c r="E67"/>
      <c r="F67"/>
      <c r="G67"/>
      <c r="H67"/>
      <c r="I67"/>
      <c r="J67"/>
    </row>
    <row r="68" spans="1:10" s="2" customFormat="1">
      <c r="A68" s="313">
        <v>60</v>
      </c>
      <c r="B68" s="228" t="s">
        <v>447</v>
      </c>
      <c r="C68" s="317"/>
      <c r="D68" s="317" t="s">
        <v>392</v>
      </c>
      <c r="E68"/>
      <c r="F68"/>
      <c r="G68"/>
      <c r="H68"/>
      <c r="I68"/>
      <c r="J68"/>
    </row>
    <row r="69" spans="1:10" s="2" customFormat="1" ht="15">
      <c r="A69" s="313">
        <v>61</v>
      </c>
      <c r="B69" s="314" t="s">
        <v>448</v>
      </c>
      <c r="C69" s="315"/>
      <c r="D69" s="315"/>
      <c r="E69"/>
      <c r="F69"/>
      <c r="G69"/>
      <c r="H69"/>
      <c r="I69"/>
      <c r="J69"/>
    </row>
    <row r="70" spans="1:10" s="2" customFormat="1">
      <c r="A70" s="313">
        <v>62</v>
      </c>
      <c r="B70" s="228" t="s">
        <v>449</v>
      </c>
      <c r="C70" s="317"/>
      <c r="D70" s="317" t="s">
        <v>392</v>
      </c>
      <c r="E70"/>
      <c r="F70"/>
      <c r="G70"/>
      <c r="H70"/>
      <c r="I70"/>
      <c r="J70"/>
    </row>
    <row r="71" spans="1:10" s="2" customFormat="1">
      <c r="A71" s="313">
        <v>63</v>
      </c>
      <c r="B71" s="228" t="s">
        <v>450</v>
      </c>
      <c r="C71" s="317" t="s">
        <v>392</v>
      </c>
      <c r="D71" s="317"/>
      <c r="E71"/>
      <c r="F71"/>
      <c r="G71"/>
      <c r="H71"/>
      <c r="I71"/>
      <c r="J71"/>
    </row>
    <row r="72" spans="1:10" s="2" customFormat="1">
      <c r="A72" s="313">
        <v>64</v>
      </c>
      <c r="B72" s="228" t="s">
        <v>451</v>
      </c>
      <c r="C72" s="317" t="s">
        <v>392</v>
      </c>
      <c r="D72" s="317"/>
      <c r="E72"/>
      <c r="F72"/>
      <c r="G72"/>
      <c r="H72"/>
      <c r="I72"/>
      <c r="J72"/>
    </row>
    <row r="73" spans="1:10" s="2" customFormat="1">
      <c r="A73" s="313">
        <v>65</v>
      </c>
      <c r="B73" s="228" t="s">
        <v>452</v>
      </c>
      <c r="C73" s="317" t="s">
        <v>392</v>
      </c>
      <c r="D73" s="317"/>
      <c r="E73"/>
      <c r="F73"/>
      <c r="G73"/>
      <c r="H73"/>
      <c r="I73"/>
      <c r="J73"/>
    </row>
    <row r="74" spans="1:10" s="2" customFormat="1">
      <c r="A74" s="313">
        <v>66</v>
      </c>
      <c r="B74" s="228" t="s">
        <v>453</v>
      </c>
      <c r="C74" s="317" t="s">
        <v>392</v>
      </c>
      <c r="D74" s="317"/>
      <c r="E74"/>
      <c r="F74"/>
      <c r="G74"/>
      <c r="H74"/>
      <c r="I74"/>
      <c r="J74"/>
    </row>
    <row r="75" spans="1:10" s="2" customFormat="1">
      <c r="A75" s="313">
        <v>67</v>
      </c>
      <c r="B75" s="228" t="s">
        <v>454</v>
      </c>
      <c r="C75" s="317" t="s">
        <v>392</v>
      </c>
      <c r="D75" s="317"/>
      <c r="E75"/>
      <c r="F75"/>
      <c r="G75"/>
      <c r="H75"/>
      <c r="I75"/>
      <c r="J75"/>
    </row>
    <row r="76" spans="1:10" s="2" customFormat="1">
      <c r="A76" s="313">
        <v>68</v>
      </c>
      <c r="B76" s="228" t="s">
        <v>455</v>
      </c>
      <c r="C76" s="317" t="s">
        <v>392</v>
      </c>
      <c r="D76" s="317"/>
      <c r="E76"/>
      <c r="F76"/>
      <c r="G76"/>
      <c r="H76"/>
      <c r="I76"/>
      <c r="J76"/>
    </row>
    <row r="77" spans="1:10" s="2" customFormat="1">
      <c r="A77" s="313">
        <v>69</v>
      </c>
      <c r="B77" s="228" t="s">
        <v>456</v>
      </c>
      <c r="C77" s="317" t="s">
        <v>392</v>
      </c>
      <c r="D77" s="317"/>
      <c r="E77"/>
      <c r="F77"/>
      <c r="G77"/>
      <c r="H77"/>
      <c r="I77"/>
      <c r="J77"/>
    </row>
    <row r="78" spans="1:10" s="2" customFormat="1">
      <c r="A78" s="313">
        <v>70</v>
      </c>
      <c r="B78" s="228" t="s">
        <v>457</v>
      </c>
      <c r="C78" s="317" t="s">
        <v>392</v>
      </c>
      <c r="D78" s="317"/>
      <c r="E78"/>
      <c r="F78"/>
      <c r="G78"/>
      <c r="H78"/>
      <c r="I78"/>
      <c r="J78"/>
    </row>
    <row r="79" spans="1:10" s="2" customFormat="1">
      <c r="A79" s="313">
        <v>71</v>
      </c>
      <c r="B79" s="228" t="s">
        <v>458</v>
      </c>
      <c r="C79" s="317" t="s">
        <v>392</v>
      </c>
      <c r="D79" s="317"/>
      <c r="E79"/>
      <c r="F79"/>
      <c r="G79"/>
      <c r="H79"/>
      <c r="I79"/>
      <c r="J79"/>
    </row>
    <row r="80" spans="1:10" s="2" customFormat="1">
      <c r="A80" s="313">
        <v>72</v>
      </c>
      <c r="B80" s="228" t="s">
        <v>459</v>
      </c>
      <c r="C80" s="317" t="s">
        <v>392</v>
      </c>
      <c r="D80" s="317"/>
      <c r="E80"/>
      <c r="F80"/>
      <c r="G80"/>
      <c r="H80"/>
      <c r="I80"/>
      <c r="J80"/>
    </row>
    <row r="81" spans="1:10" s="2" customFormat="1">
      <c r="A81" s="313">
        <v>73</v>
      </c>
      <c r="B81" s="228" t="s">
        <v>460</v>
      </c>
      <c r="C81" s="317" t="s">
        <v>392</v>
      </c>
      <c r="D81" s="317"/>
      <c r="E81"/>
      <c r="F81"/>
      <c r="G81"/>
      <c r="H81"/>
      <c r="I81"/>
      <c r="J81"/>
    </row>
    <row r="82" spans="1:10" s="2" customFormat="1">
      <c r="A82" s="313">
        <v>74</v>
      </c>
      <c r="B82" s="228" t="s">
        <v>461</v>
      </c>
      <c r="C82" s="317"/>
      <c r="D82" s="317" t="s">
        <v>392</v>
      </c>
      <c r="E82"/>
      <c r="F82"/>
      <c r="G82"/>
      <c r="H82"/>
      <c r="I82"/>
      <c r="J82"/>
    </row>
    <row r="83" spans="1:10" s="2" customFormat="1">
      <c r="A83" s="313">
        <v>75</v>
      </c>
      <c r="B83" s="228"/>
      <c r="C83" s="317"/>
      <c r="D83" s="321"/>
      <c r="E83"/>
      <c r="F83"/>
      <c r="G83"/>
      <c r="H83"/>
      <c r="I83"/>
      <c r="J83"/>
    </row>
    <row r="84" spans="1:10" s="2" customFormat="1" ht="15">
      <c r="A84" s="313">
        <v>76</v>
      </c>
      <c r="B84" s="314" t="s">
        <v>462</v>
      </c>
      <c r="C84" s="315"/>
      <c r="D84" s="315"/>
      <c r="E84"/>
      <c r="F84"/>
      <c r="G84"/>
      <c r="H84"/>
      <c r="I84"/>
      <c r="J84"/>
    </row>
    <row r="85" spans="1:10" s="2" customFormat="1">
      <c r="A85" s="313">
        <v>77</v>
      </c>
      <c r="B85" s="228" t="s">
        <v>463</v>
      </c>
      <c r="C85" s="317"/>
      <c r="D85" s="317" t="s">
        <v>392</v>
      </c>
      <c r="E85"/>
      <c r="F85"/>
      <c r="G85"/>
      <c r="H85"/>
      <c r="I85"/>
      <c r="J85"/>
    </row>
    <row r="86" spans="1:10" s="2" customFormat="1">
      <c r="A86" s="313">
        <v>78</v>
      </c>
      <c r="B86" s="320"/>
      <c r="C86" s="317"/>
      <c r="D86" s="321"/>
      <c r="E86"/>
      <c r="F86"/>
      <c r="G86"/>
      <c r="H86"/>
      <c r="I86"/>
      <c r="J86"/>
    </row>
    <row r="87" spans="1:10" s="2" customFormat="1" ht="15">
      <c r="A87" s="313">
        <v>79</v>
      </c>
      <c r="B87" s="314" t="s">
        <v>464</v>
      </c>
      <c r="C87" s="315"/>
      <c r="D87" s="315"/>
      <c r="E87"/>
      <c r="F87"/>
      <c r="G87"/>
      <c r="H87"/>
      <c r="I87"/>
      <c r="J87"/>
    </row>
    <row r="88" spans="1:10" s="2" customFormat="1">
      <c r="A88" s="313">
        <v>80</v>
      </c>
      <c r="B88" s="2" t="s">
        <v>465</v>
      </c>
      <c r="D88" s="317" t="s">
        <v>392</v>
      </c>
      <c r="E88"/>
      <c r="F88"/>
      <c r="G88"/>
      <c r="H88"/>
      <c r="I88"/>
      <c r="J88"/>
    </row>
    <row r="89" spans="1:10" s="2" customFormat="1">
      <c r="A89" s="313">
        <v>81</v>
      </c>
      <c r="B89" s="228" t="s">
        <v>466</v>
      </c>
      <c r="C89" s="317"/>
      <c r="D89" s="317" t="s">
        <v>392</v>
      </c>
      <c r="E89"/>
      <c r="F89"/>
      <c r="G89"/>
      <c r="H89"/>
      <c r="I89"/>
      <c r="J89"/>
    </row>
    <row r="90" spans="1:10" s="2" customFormat="1">
      <c r="A90" s="313">
        <v>82</v>
      </c>
      <c r="B90" s="228" t="s">
        <v>467</v>
      </c>
      <c r="C90" s="317"/>
      <c r="D90" s="317" t="s">
        <v>392</v>
      </c>
      <c r="E90"/>
      <c r="F90"/>
      <c r="G90"/>
      <c r="H90"/>
      <c r="I90"/>
      <c r="J90"/>
    </row>
    <row r="91" spans="1:10" s="2" customFormat="1">
      <c r="A91" s="313">
        <v>83</v>
      </c>
      <c r="B91" s="228" t="s">
        <v>468</v>
      </c>
      <c r="C91" s="317"/>
      <c r="D91" s="317" t="s">
        <v>408</v>
      </c>
      <c r="E91"/>
      <c r="F91"/>
      <c r="G91"/>
      <c r="H91"/>
      <c r="I91"/>
      <c r="J91"/>
    </row>
    <row r="92" spans="1:10" s="2" customFormat="1">
      <c r="A92" s="313">
        <v>84</v>
      </c>
      <c r="B92" s="228" t="s">
        <v>469</v>
      </c>
      <c r="C92" s="317" t="s">
        <v>392</v>
      </c>
      <c r="D92" s="317" t="s">
        <v>392</v>
      </c>
      <c r="E92"/>
      <c r="F92"/>
      <c r="G92"/>
      <c r="H92"/>
      <c r="I92"/>
      <c r="J92"/>
    </row>
    <row r="93" spans="1:10" s="2" customFormat="1">
      <c r="A93" s="313">
        <v>85</v>
      </c>
      <c r="B93" s="228" t="s">
        <v>470</v>
      </c>
      <c r="C93" s="317"/>
      <c r="D93" s="317" t="s">
        <v>392</v>
      </c>
      <c r="E93"/>
      <c r="F93"/>
      <c r="G93"/>
      <c r="H93"/>
      <c r="I93"/>
      <c r="J93"/>
    </row>
    <row r="94" spans="1:10" s="2" customFormat="1">
      <c r="A94" s="313">
        <v>86</v>
      </c>
      <c r="B94" s="228" t="s">
        <v>471</v>
      </c>
      <c r="C94" s="317"/>
      <c r="D94" s="317" t="s">
        <v>392</v>
      </c>
      <c r="E94"/>
      <c r="F94"/>
      <c r="G94"/>
      <c r="H94"/>
      <c r="I94"/>
      <c r="J94"/>
    </row>
    <row r="95" spans="1:10" s="2" customFormat="1">
      <c r="A95" s="313">
        <v>87</v>
      </c>
      <c r="B95" s="228" t="s">
        <v>472</v>
      </c>
      <c r="C95" s="317"/>
      <c r="D95" s="317" t="s">
        <v>392</v>
      </c>
      <c r="E95"/>
      <c r="F95"/>
      <c r="G95"/>
      <c r="H95"/>
      <c r="I95"/>
      <c r="J95"/>
    </row>
    <row r="96" spans="1:10" s="2" customFormat="1">
      <c r="A96" s="313">
        <v>88</v>
      </c>
      <c r="B96" s="228" t="s">
        <v>473</v>
      </c>
      <c r="C96" s="317"/>
      <c r="D96" s="317" t="s">
        <v>392</v>
      </c>
      <c r="E96"/>
      <c r="F96"/>
      <c r="G96"/>
      <c r="H96"/>
      <c r="I96"/>
      <c r="J96"/>
    </row>
    <row r="97" spans="1:10" s="2" customFormat="1">
      <c r="A97" s="313">
        <v>90</v>
      </c>
      <c r="B97" s="228" t="s">
        <v>474</v>
      </c>
      <c r="C97" s="317"/>
      <c r="D97" s="317" t="s">
        <v>392</v>
      </c>
      <c r="E97"/>
      <c r="F97"/>
      <c r="G97"/>
      <c r="H97"/>
      <c r="I97"/>
      <c r="J97"/>
    </row>
    <row r="98" spans="1:10" s="2" customFormat="1">
      <c r="A98" s="313">
        <v>91</v>
      </c>
      <c r="B98" s="324"/>
      <c r="C98" s="325"/>
      <c r="D98" s="325"/>
      <c r="E98"/>
      <c r="F98"/>
      <c r="G98"/>
      <c r="H98"/>
      <c r="I98"/>
      <c r="J98"/>
    </row>
    <row r="99" spans="1:10" s="2" customFormat="1" ht="15">
      <c r="A99" s="313">
        <v>92</v>
      </c>
      <c r="B99" s="314" t="s">
        <v>475</v>
      </c>
      <c r="C99" s="315"/>
      <c r="D99" s="315"/>
      <c r="E99"/>
      <c r="F99"/>
      <c r="G99"/>
      <c r="H99"/>
      <c r="I99"/>
      <c r="J99"/>
    </row>
    <row r="100" spans="1:10" s="2" customFormat="1">
      <c r="A100" s="313">
        <v>93</v>
      </c>
      <c r="B100" s="319" t="s">
        <v>476</v>
      </c>
      <c r="C100" s="317"/>
      <c r="D100" s="322" t="s">
        <v>392</v>
      </c>
      <c r="E100"/>
      <c r="F100"/>
      <c r="G100"/>
      <c r="H100"/>
      <c r="I100"/>
      <c r="J100"/>
    </row>
    <row r="101" spans="1:10" s="2" customFormat="1" ht="28.5">
      <c r="A101" s="313">
        <v>94</v>
      </c>
      <c r="B101" s="319" t="s">
        <v>477</v>
      </c>
      <c r="C101" s="317"/>
      <c r="D101" s="322" t="s">
        <v>392</v>
      </c>
      <c r="E101"/>
      <c r="F101"/>
      <c r="G101"/>
      <c r="H101"/>
      <c r="I101"/>
      <c r="J101"/>
    </row>
    <row r="102" spans="1:10" s="2" customFormat="1">
      <c r="A102" s="313">
        <v>95</v>
      </c>
      <c r="B102" s="319" t="s">
        <v>478</v>
      </c>
      <c r="C102" s="317"/>
      <c r="D102" s="322" t="s">
        <v>392</v>
      </c>
      <c r="E102"/>
      <c r="F102"/>
      <c r="G102"/>
      <c r="H102"/>
      <c r="I102"/>
      <c r="J102"/>
    </row>
    <row r="103" spans="1:10" s="2" customFormat="1">
      <c r="A103" s="313">
        <v>96</v>
      </c>
      <c r="B103" s="319" t="s">
        <v>479</v>
      </c>
      <c r="C103" s="317"/>
      <c r="D103" s="322" t="s">
        <v>392</v>
      </c>
      <c r="E103"/>
      <c r="F103"/>
      <c r="G103"/>
      <c r="H103"/>
      <c r="I103"/>
      <c r="J103"/>
    </row>
    <row r="104" spans="1:10" s="2" customFormat="1">
      <c r="A104" s="313">
        <v>97</v>
      </c>
      <c r="B104" s="316" t="s">
        <v>480</v>
      </c>
      <c r="C104" s="317"/>
      <c r="D104" s="322" t="s">
        <v>408</v>
      </c>
      <c r="E104"/>
      <c r="F104"/>
      <c r="G104"/>
      <c r="H104"/>
      <c r="I104"/>
      <c r="J104"/>
    </row>
    <row r="105" spans="1:10" s="2" customFormat="1">
      <c r="A105" s="313">
        <v>98</v>
      </c>
      <c r="B105" s="228" t="s">
        <v>481</v>
      </c>
      <c r="C105" s="317"/>
      <c r="D105" s="322" t="s">
        <v>392</v>
      </c>
      <c r="E105"/>
      <c r="F105"/>
      <c r="G105"/>
      <c r="H105"/>
      <c r="I105"/>
      <c r="J105"/>
    </row>
    <row r="106" spans="1:10" s="2" customFormat="1">
      <c r="A106" s="313">
        <v>99</v>
      </c>
      <c r="B106" s="228" t="s">
        <v>482</v>
      </c>
      <c r="C106" s="317"/>
      <c r="D106" s="322" t="s">
        <v>392</v>
      </c>
      <c r="E106"/>
      <c r="F106"/>
      <c r="G106"/>
      <c r="H106"/>
      <c r="I106"/>
      <c r="J106"/>
    </row>
    <row r="107" spans="1:10" s="2" customFormat="1">
      <c r="A107" s="313">
        <v>100</v>
      </c>
      <c r="B107" s="228" t="s">
        <v>483</v>
      </c>
      <c r="C107" s="317"/>
      <c r="D107" s="322" t="s">
        <v>392</v>
      </c>
      <c r="E107"/>
      <c r="F107"/>
      <c r="G107"/>
      <c r="H107"/>
      <c r="I107"/>
      <c r="J107"/>
    </row>
    <row r="108" spans="1:10" s="2" customFormat="1">
      <c r="A108" s="313">
        <v>101</v>
      </c>
      <c r="B108" s="228" t="s">
        <v>484</v>
      </c>
      <c r="C108" s="317"/>
      <c r="D108" s="322" t="s">
        <v>392</v>
      </c>
      <c r="E108"/>
      <c r="F108"/>
      <c r="G108"/>
      <c r="H108"/>
      <c r="I108"/>
      <c r="J108"/>
    </row>
    <row r="109" spans="1:10" s="2" customFormat="1">
      <c r="A109" s="313">
        <v>102</v>
      </c>
      <c r="B109" s="228" t="s">
        <v>485</v>
      </c>
      <c r="C109" s="317"/>
      <c r="D109" s="322" t="s">
        <v>392</v>
      </c>
      <c r="E109"/>
      <c r="F109"/>
      <c r="G109"/>
      <c r="H109"/>
      <c r="I109"/>
      <c r="J109"/>
    </row>
    <row r="110" spans="1:10" s="2" customFormat="1">
      <c r="A110" s="313">
        <v>103</v>
      </c>
      <c r="B110" s="228"/>
      <c r="C110" s="317"/>
      <c r="D110" s="317"/>
      <c r="E110"/>
      <c r="F110"/>
      <c r="G110"/>
      <c r="H110"/>
      <c r="I110"/>
      <c r="J110"/>
    </row>
    <row r="111" spans="1:10" s="2" customFormat="1" ht="15">
      <c r="A111" s="313">
        <v>104</v>
      </c>
      <c r="B111" s="314" t="s">
        <v>486</v>
      </c>
      <c r="C111" s="315"/>
      <c r="D111" s="315"/>
      <c r="E111"/>
      <c r="F111"/>
      <c r="G111"/>
      <c r="H111"/>
      <c r="I111"/>
      <c r="J111"/>
    </row>
    <row r="112" spans="1:10" s="2" customFormat="1">
      <c r="A112" s="313">
        <v>105</v>
      </c>
      <c r="B112" s="228" t="s">
        <v>487</v>
      </c>
      <c r="C112" s="317" t="s">
        <v>408</v>
      </c>
      <c r="D112" s="317"/>
      <c r="E112"/>
      <c r="F112"/>
      <c r="G112"/>
      <c r="H112"/>
      <c r="I112"/>
      <c r="J112"/>
    </row>
    <row r="113" spans="1:10" s="2" customFormat="1" ht="15" customHeight="1">
      <c r="A113" s="313">
        <v>106</v>
      </c>
      <c r="B113" s="224" t="s">
        <v>488</v>
      </c>
      <c r="C113" s="317"/>
      <c r="D113" s="317" t="s">
        <v>408</v>
      </c>
      <c r="E113"/>
      <c r="F113"/>
      <c r="G113"/>
      <c r="H113"/>
      <c r="I113"/>
      <c r="J113"/>
    </row>
    <row r="114" spans="1:10" s="2" customFormat="1">
      <c r="A114" s="313">
        <v>107</v>
      </c>
      <c r="B114" s="224" t="s">
        <v>489</v>
      </c>
      <c r="C114" s="317" t="s">
        <v>392</v>
      </c>
      <c r="D114" s="317" t="s">
        <v>392</v>
      </c>
      <c r="E114"/>
      <c r="F114"/>
      <c r="G114"/>
      <c r="H114"/>
      <c r="I114"/>
      <c r="J114"/>
    </row>
    <row r="115" spans="1:10" s="2" customFormat="1">
      <c r="A115" s="313">
        <v>108</v>
      </c>
      <c r="B115" s="224" t="s">
        <v>490</v>
      </c>
      <c r="C115" s="317"/>
      <c r="D115" s="317" t="s">
        <v>392</v>
      </c>
      <c r="E115"/>
      <c r="F115"/>
      <c r="G115"/>
      <c r="H115"/>
      <c r="I115"/>
      <c r="J115"/>
    </row>
    <row r="116" spans="1:10" s="2" customFormat="1" ht="42" customHeight="1">
      <c r="A116" s="313">
        <v>109</v>
      </c>
      <c r="B116" s="326" t="s">
        <v>491</v>
      </c>
      <c r="C116" s="322"/>
      <c r="D116" s="322" t="s">
        <v>392</v>
      </c>
      <c r="E116"/>
      <c r="F116"/>
      <c r="G116"/>
      <c r="H116"/>
      <c r="I116"/>
      <c r="J116"/>
    </row>
    <row r="117" spans="1:10" s="2" customFormat="1">
      <c r="A117" s="313">
        <v>110</v>
      </c>
      <c r="B117" s="224" t="s">
        <v>492</v>
      </c>
      <c r="C117" s="317" t="s">
        <v>94</v>
      </c>
      <c r="D117" s="317" t="s">
        <v>392</v>
      </c>
      <c r="E117"/>
      <c r="F117"/>
      <c r="G117"/>
      <c r="H117"/>
      <c r="I117"/>
      <c r="J117"/>
    </row>
    <row r="118" spans="1:10" s="2" customFormat="1">
      <c r="A118" s="313">
        <v>111</v>
      </c>
      <c r="B118" s="224"/>
      <c r="C118" s="317"/>
      <c r="D118" s="317"/>
      <c r="E118"/>
      <c r="F118"/>
      <c r="G118"/>
      <c r="H118"/>
      <c r="I118"/>
      <c r="J118"/>
    </row>
    <row r="119" spans="1:10" s="2" customFormat="1">
      <c r="A119" s="313">
        <v>112</v>
      </c>
      <c r="B119" s="228"/>
      <c r="C119" s="317"/>
      <c r="D119" s="317"/>
      <c r="E119"/>
      <c r="F119"/>
      <c r="G119"/>
      <c r="H119"/>
      <c r="I119"/>
      <c r="J119"/>
    </row>
    <row r="120" spans="1:10" s="2" customFormat="1">
      <c r="A120" s="327"/>
      <c r="B120" s="327"/>
      <c r="C120" s="327"/>
      <c r="D120" s="327"/>
      <c r="E120"/>
      <c r="F120"/>
      <c r="G120"/>
      <c r="H120"/>
      <c r="I120"/>
      <c r="J120"/>
    </row>
    <row r="121" spans="1:10" s="2" customFormat="1" ht="15">
      <c r="A121" s="236" t="s">
        <v>118</v>
      </c>
      <c r="B121" s="327"/>
      <c r="C121" s="327"/>
      <c r="D121" s="327"/>
      <c r="E121"/>
      <c r="F121"/>
      <c r="G121"/>
      <c r="H121"/>
      <c r="I121"/>
      <c r="J121"/>
    </row>
    <row r="122" spans="1:10" s="2" customFormat="1" ht="45.75" customHeight="1">
      <c r="A122" s="328">
        <v>1</v>
      </c>
      <c r="B122" s="382" t="s">
        <v>493</v>
      </c>
      <c r="C122" s="382"/>
      <c r="D122" s="382"/>
      <c r="E122"/>
      <c r="F122"/>
      <c r="G122"/>
      <c r="H122"/>
      <c r="I122"/>
      <c r="J122"/>
    </row>
    <row r="123" spans="1:10" customFormat="1" ht="12.75">
      <c r="A123" s="383" t="s">
        <v>327</v>
      </c>
      <c r="B123" s="383"/>
      <c r="C123" s="383"/>
      <c r="D123" s="383"/>
    </row>
    <row r="124" spans="1:10" customFormat="1">
      <c r="A124" s="194"/>
      <c r="B124" s="194"/>
      <c r="C124" s="194"/>
      <c r="D124" s="194"/>
    </row>
    <row r="125" spans="1:10" customFormat="1">
      <c r="A125" s="194"/>
      <c r="B125" s="194"/>
      <c r="C125" s="194"/>
      <c r="D125" s="194"/>
    </row>
    <row r="126" spans="1:10" customFormat="1">
      <c r="A126" s="194"/>
      <c r="B126" s="194"/>
      <c r="C126" s="194"/>
      <c r="D126" s="194"/>
    </row>
    <row r="127" spans="1:10" customFormat="1">
      <c r="A127" s="194"/>
      <c r="B127" s="194"/>
      <c r="C127" s="194"/>
      <c r="D127" s="194"/>
    </row>
    <row r="128" spans="1:10" customFormat="1">
      <c r="A128" s="194"/>
      <c r="B128" s="194"/>
      <c r="C128" s="194"/>
      <c r="D128" s="194"/>
    </row>
    <row r="129" spans="1:4" customFormat="1">
      <c r="A129" s="194"/>
      <c r="B129" s="194"/>
      <c r="C129" s="194"/>
      <c r="D129" s="194"/>
    </row>
    <row r="130" spans="1:4" customFormat="1">
      <c r="A130" s="194"/>
      <c r="B130" s="194"/>
      <c r="C130" s="194"/>
      <c r="D130" s="194"/>
    </row>
  </sheetData>
  <mergeCells count="8">
    <mergeCell ref="B122:D122"/>
    <mergeCell ref="A123:D123"/>
    <mergeCell ref="A1:D1"/>
    <mergeCell ref="A3:D3"/>
    <mergeCell ref="A4:D4"/>
    <mergeCell ref="A5:D5"/>
    <mergeCell ref="A6:D6"/>
    <mergeCell ref="A7:D7"/>
  </mergeCells>
  <pageMargins left="0.62" right="0.6" top="0.53" bottom="0.83" header="0.5" footer="0.5"/>
  <pageSetup scale="60" orientation="portrait" r:id="rId1"/>
  <headerFooter alignWithMargins="0">
    <oddFooter>&amp;C&amp;"Tahoma,Regular"&amp;11Page &amp;P of &amp;N</oddFooter>
  </headerFooter>
  <rowBreaks count="1" manualBreakCount="1">
    <brk id="6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57aea658-6f05-40a8-8529-cfba2543042c" xsi:nil="true"/>
    <lcf76f155ced4ddcb4097134ff3c332f xmlns="1d874930-5795-48ea-aa05-69841fac7e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7AFF0DBA0A9C499567CC884875403B" ma:contentTypeVersion="13" ma:contentTypeDescription="Create a new document." ma:contentTypeScope="" ma:versionID="0e2248ca684003095fb226f1314bbd0a">
  <xsd:schema xmlns:xsd="http://www.w3.org/2001/XMLSchema" xmlns:xs="http://www.w3.org/2001/XMLSchema" xmlns:p="http://schemas.microsoft.com/office/2006/metadata/properties" xmlns:ns2="1d874930-5795-48ea-aa05-69841fac7ec6" xmlns:ns3="57aea658-6f05-40a8-8529-cfba2543042c" targetNamespace="http://schemas.microsoft.com/office/2006/metadata/properties" ma:root="true" ma:fieldsID="b3fa21d506e06f2a4c7d44625160fe54" ns2:_="" ns3:_="">
    <xsd:import namespace="1d874930-5795-48ea-aa05-69841fac7ec6"/>
    <xsd:import namespace="57aea658-6f05-40a8-8529-cfba254304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74930-5795-48ea-aa05-69841fac7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aaaf8c8-b3c8-4e2b-b533-a5c767a055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aea658-6f05-40a8-8529-cfba2543042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d85a98-0771-4fb0-96da-ac1c4a62ca75}" ma:internalName="TaxCatchAll" ma:showField="CatchAllData" ma:web="57aea658-6f05-40a8-8529-cfba254304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0E181-D340-4E9D-80AF-18C5B9590E87}"/>
</file>

<file path=customXml/itemProps2.xml><?xml version="1.0" encoding="utf-8"?>
<ds:datastoreItem xmlns:ds="http://schemas.openxmlformats.org/officeDocument/2006/customXml" ds:itemID="{16E2D27B-A033-416A-B661-2B04FCB7084A}"/>
</file>

<file path=customXml/itemProps3.xml><?xml version="1.0" encoding="utf-8"?>
<ds:datastoreItem xmlns:ds="http://schemas.openxmlformats.org/officeDocument/2006/customXml" ds:itemID="{459383A4-1A10-410A-A319-46960F4951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Sica</dc:creator>
  <cp:keywords/>
  <dc:description/>
  <cp:lastModifiedBy/>
  <cp:revision/>
  <dcterms:created xsi:type="dcterms:W3CDTF">2000-10-22T23:41:00Z</dcterms:created>
  <dcterms:modified xsi:type="dcterms:W3CDTF">2024-11-16T02:29:50Z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0x0101004D7AFF0DBA0A9C499567CC884875403B</vt:lpwstr>
  </property>
  <property fmtid="{D5CDD505-2E9C-101B-9397-08002B2CF9AE}" pid="3" name="MediaServiceImageTags">
    <vt:lpwstr/>
  </property>
</Properties>
</file>