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asm365-my.sharepoint.com/personal/jecarbaugh_hccasm_com/Documents/CIP PROJECTS/PARKING FLOOR SEALING/"/>
    </mc:Choice>
  </mc:AlternateContent>
  <xr:revisionPtr revIDLastSave="0" documentId="8_{673D0D07-3FC8-40DD-ADDB-8C9ABAD9AF5E}" xr6:coauthVersionLast="47" xr6:coauthVersionMax="47" xr10:uidLastSave="{00000000-0000-0000-0000-000000000000}"/>
  <bookViews>
    <workbookView xWindow="-10065" yWindow="8002" windowWidth="21795" windowHeight="13875" tabRatio="900" xr2:uid="{00000000-000D-0000-FFFF-FFFF00000000}"/>
  </bookViews>
  <sheets>
    <sheet name="A - Design and Pre-Con Fee" sheetId="16" r:id="rId1"/>
    <sheet name="A1 - Construction Cost Summary" sheetId="7" r:id="rId2"/>
    <sheet name="B - Precon Svs &amp; Gen. Cond " sheetId="15" r:id="rId3"/>
    <sheet name="C - Design Services Rates" sheetId="17" r:id="rId4"/>
    <sheet name="C1 - Pre and Construction Rates" sheetId="4" r:id="rId5"/>
    <sheet name="D-Design Staff Allocation" sheetId="18" r:id="rId6"/>
    <sheet name="D1 - PreCon and Con Staff " sheetId="11" r:id="rId7"/>
    <sheet name="E - Resp. Matrix" sheetId="5" r:id="rId8"/>
  </sheets>
  <definedNames>
    <definedName name="_xlnm.Print_Area" localSheetId="1">'A1 - Construction Cost Summary'!$A$1:$F$68</definedName>
    <definedName name="_xlnm.Print_Area" localSheetId="2">'B - Precon Svs &amp; Gen. Cond '!$A$1:$H$167</definedName>
    <definedName name="_xlnm.Print_Area" localSheetId="4">'C1 - Pre and Construction Rates'!$A$1:$J$75</definedName>
    <definedName name="_xlnm.Print_Area" localSheetId="7">'E - Resp. Matrix'!$A$1:$D$123</definedName>
    <definedName name="_xlnm.Print_Titles" localSheetId="1">'A1 - Construction Cost Summary'!$A:$F,'A1 - Construction Cost Summary'!$1:$8</definedName>
    <definedName name="_xlnm.Print_Titles" localSheetId="2">'B - Precon Svs &amp; Gen. Cond '!$1:$9</definedName>
    <definedName name="_xlnm.Print_Titles" localSheetId="4">'C1 - Pre and Construction Rates'!$1:$8</definedName>
    <definedName name="_xlnm.Print_Titles" localSheetId="6">'D1 - PreCon and Con Staff '!$A:$C,'D1 - PreCon and Con Staff '!$1:$10</definedName>
    <definedName name="_xlnm.Print_Titles" localSheetId="7">'E - Resp. Matrix'!$A:$D,'E - Resp. Matrix'!$1:$8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11" l="1"/>
  <c r="K20" i="16"/>
  <c r="K12" i="16"/>
  <c r="K13" i="16"/>
  <c r="K14" i="16"/>
  <c r="K15" i="16"/>
  <c r="C20" i="16"/>
  <c r="D20" i="16"/>
  <c r="E20" i="16"/>
  <c r="B20" i="16"/>
  <c r="K9" i="16"/>
  <c r="F9" i="16"/>
  <c r="E9" i="7"/>
  <c r="F13" i="16"/>
  <c r="F14" i="16"/>
  <c r="F15" i="16"/>
  <c r="F16" i="16"/>
  <c r="E38" i="7" l="1"/>
  <c r="E41" i="7" s="1"/>
  <c r="E35" i="7"/>
  <c r="A3" i="4"/>
  <c r="A3" i="17"/>
  <c r="A3" i="15"/>
  <c r="K18" i="16"/>
  <c r="K19" i="16"/>
  <c r="F18" i="16"/>
  <c r="F10" i="16"/>
  <c r="F19" i="16"/>
  <c r="E43" i="7" l="1"/>
  <c r="E50" i="7" s="1"/>
  <c r="F60" i="11"/>
  <c r="F61" i="11"/>
  <c r="F62" i="11"/>
  <c r="F63" i="11"/>
  <c r="F64" i="11"/>
  <c r="F65" i="11"/>
  <c r="F66" i="11"/>
  <c r="F59" i="11"/>
  <c r="F36" i="11"/>
  <c r="F37" i="11"/>
  <c r="F38" i="11"/>
  <c r="F39" i="11"/>
  <c r="F40" i="11"/>
  <c r="F41" i="11"/>
  <c r="F42" i="11"/>
  <c r="F43" i="11"/>
  <c r="F44" i="11"/>
  <c r="F45" i="11"/>
  <c r="F46" i="11"/>
  <c r="F47" i="11"/>
  <c r="F48" i="11"/>
  <c r="F49" i="11"/>
  <c r="F50" i="11"/>
  <c r="F51" i="11"/>
  <c r="F52" i="11"/>
  <c r="F53" i="11"/>
  <c r="F54" i="11"/>
  <c r="F55" i="11"/>
  <c r="F56" i="11"/>
  <c r="F57" i="11"/>
  <c r="F35" i="11"/>
  <c r="G34" i="11"/>
  <c r="F12" i="11"/>
  <c r="F33" i="11"/>
  <c r="F13" i="11"/>
  <c r="F14" i="11"/>
  <c r="F15" i="11"/>
  <c r="F16" i="11"/>
  <c r="F17" i="11"/>
  <c r="F18" i="11"/>
  <c r="F19" i="11"/>
  <c r="F20" i="11"/>
  <c r="F21" i="11"/>
  <c r="F22" i="11"/>
  <c r="F23" i="11"/>
  <c r="F24" i="11"/>
  <c r="F25" i="11"/>
  <c r="F26" i="11"/>
  <c r="F27" i="11"/>
  <c r="F28" i="11"/>
  <c r="F29" i="11"/>
  <c r="F30" i="11"/>
  <c r="F31" i="11"/>
  <c r="F32" i="11"/>
  <c r="S11" i="11" l="1"/>
  <c r="T11" i="11"/>
  <c r="U11" i="11"/>
  <c r="U68" i="11" s="1"/>
  <c r="V11" i="11"/>
  <c r="V68" i="11" s="1"/>
  <c r="W11" i="11"/>
  <c r="W68" i="11" s="1"/>
  <c r="X11" i="11"/>
  <c r="Y11" i="11"/>
  <c r="Z11" i="11"/>
  <c r="AA11" i="11"/>
  <c r="AA68" i="11" s="1"/>
  <c r="AB11" i="11"/>
  <c r="AC11" i="11"/>
  <c r="AD11" i="11"/>
  <c r="S34" i="11"/>
  <c r="T34" i="11"/>
  <c r="U34" i="11"/>
  <c r="V34" i="11"/>
  <c r="W34" i="11"/>
  <c r="X34" i="11"/>
  <c r="Y34" i="11"/>
  <c r="Z34" i="11"/>
  <c r="AA34" i="11"/>
  <c r="AB34" i="11"/>
  <c r="AC34" i="11"/>
  <c r="AD34" i="11"/>
  <c r="S58" i="11"/>
  <c r="T58" i="11"/>
  <c r="U58" i="11"/>
  <c r="V58" i="11"/>
  <c r="W58" i="11"/>
  <c r="X58" i="11"/>
  <c r="Y58" i="11"/>
  <c r="Z58" i="11"/>
  <c r="AA58" i="11"/>
  <c r="AB58" i="11"/>
  <c r="AC58" i="11"/>
  <c r="AD58" i="11"/>
  <c r="S68" i="11"/>
  <c r="X68" i="11"/>
  <c r="AC68" i="11"/>
  <c r="AD68" i="11"/>
  <c r="Z68" i="11" l="1"/>
  <c r="Y68" i="11"/>
  <c r="AB68" i="11"/>
  <c r="T68" i="11"/>
  <c r="G158" i="15"/>
  <c r="G157" i="15"/>
  <c r="G156" i="15"/>
  <c r="G155" i="15"/>
  <c r="G153" i="15"/>
  <c r="G152" i="15"/>
  <c r="G151" i="15"/>
  <c r="G150" i="15"/>
  <c r="G149" i="15"/>
  <c r="G148" i="15"/>
  <c r="G147" i="15"/>
  <c r="G146" i="15"/>
  <c r="G145" i="15"/>
  <c r="G144" i="15"/>
  <c r="A144" i="15"/>
  <c r="A145" i="15" s="1"/>
  <c r="A146" i="15" s="1"/>
  <c r="A147" i="15" s="1"/>
  <c r="A148" i="15" s="1"/>
  <c r="A149" i="15" s="1"/>
  <c r="A150" i="15" s="1"/>
  <c r="A151" i="15" s="1"/>
  <c r="A152" i="15" s="1"/>
  <c r="A153" i="15" s="1"/>
  <c r="A154" i="15" s="1"/>
  <c r="A155" i="15" s="1"/>
  <c r="A156" i="15" s="1"/>
  <c r="A157" i="15" s="1"/>
  <c r="A158" i="15" s="1"/>
  <c r="A159" i="15" s="1"/>
  <c r="G141" i="15"/>
  <c r="G140" i="15"/>
  <c r="G139" i="15"/>
  <c r="G138" i="15"/>
  <c r="G137" i="15"/>
  <c r="G136" i="15"/>
  <c r="G135" i="15"/>
  <c r="G134" i="15"/>
  <c r="G133" i="15"/>
  <c r="G132" i="15"/>
  <c r="G131" i="15"/>
  <c r="G129" i="15"/>
  <c r="G128" i="15"/>
  <c r="G127" i="15"/>
  <c r="G126" i="15"/>
  <c r="G125" i="15"/>
  <c r="G124"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6" i="15"/>
  <c r="G85" i="15"/>
  <c r="G84" i="15"/>
  <c r="G83" i="15"/>
  <c r="G82" i="15"/>
  <c r="G81" i="15"/>
  <c r="G80" i="15"/>
  <c r="G79" i="15"/>
  <c r="G78" i="15"/>
  <c r="G77" i="15"/>
  <c r="G76" i="15"/>
  <c r="G75" i="15"/>
  <c r="G74" i="15"/>
  <c r="G73" i="15"/>
  <c r="G72" i="15"/>
  <c r="G71" i="15"/>
  <c r="G70" i="15"/>
  <c r="G69" i="15"/>
  <c r="G68" i="15"/>
  <c r="G65" i="15"/>
  <c r="G64" i="15"/>
  <c r="G63" i="15"/>
  <c r="G62" i="15"/>
  <c r="G61" i="15"/>
  <c r="G60" i="15"/>
  <c r="G59" i="15"/>
  <c r="G58" i="15"/>
  <c r="G57" i="15"/>
  <c r="G56" i="15"/>
  <c r="G55" i="15"/>
  <c r="G54" i="15"/>
  <c r="G53" i="15"/>
  <c r="G52" i="15"/>
  <c r="G51" i="15"/>
  <c r="G50" i="15"/>
  <c r="G49" i="15"/>
  <c r="G48" i="15"/>
  <c r="G47" i="15"/>
  <c r="G46" i="15"/>
  <c r="G45" i="15"/>
  <c r="G44" i="15"/>
  <c r="G43" i="15"/>
  <c r="G42" i="15"/>
  <c r="G33" i="15"/>
  <c r="G32" i="15"/>
  <c r="G31" i="15"/>
  <c r="G30" i="15"/>
  <c r="G29" i="15"/>
  <c r="G28" i="15"/>
  <c r="G27" i="15"/>
  <c r="G26" i="15"/>
  <c r="G25" i="15"/>
  <c r="G24" i="15"/>
  <c r="G23" i="15"/>
  <c r="G22" i="15"/>
  <c r="G21" i="15"/>
  <c r="G20" i="15"/>
  <c r="G19" i="15"/>
  <c r="G18" i="15"/>
  <c r="G17" i="15"/>
  <c r="G16" i="15"/>
  <c r="G15" i="15"/>
  <c r="G14"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F11" i="16"/>
  <c r="F20" i="16" s="1"/>
  <c r="B26" i="16" s="1"/>
  <c r="F12" i="16"/>
  <c r="F17" i="16"/>
  <c r="G143" i="15" l="1"/>
  <c r="G67" i="15"/>
  <c r="G123" i="15"/>
  <c r="G130" i="15"/>
  <c r="G11" i="15"/>
  <c r="F23" i="16" s="1"/>
  <c r="G154" i="15"/>
  <c r="G39" i="15"/>
  <c r="G87" i="15"/>
  <c r="G35" i="15" l="1"/>
  <c r="G159" i="15"/>
  <c r="K11" i="16"/>
  <c r="K10" i="16"/>
  <c r="F34" i="11" l="1"/>
  <c r="A9" i="17" l="1"/>
  <c r="A10" i="17" s="1"/>
  <c r="A11" i="17" s="1"/>
  <c r="A12" i="17" s="1"/>
  <c r="A13" i="17" s="1"/>
  <c r="A14" i="17" s="1"/>
  <c r="A15" i="17" s="1"/>
  <c r="A16" i="17" s="1"/>
  <c r="A17" i="17" s="1"/>
  <c r="A18" i="17" s="1"/>
  <c r="A19" i="17" s="1"/>
  <c r="A20" i="17" s="1"/>
  <c r="A21" i="17" s="1"/>
  <c r="A22" i="17" s="1"/>
  <c r="A23" i="17" s="1"/>
  <c r="A24" i="17" s="1"/>
  <c r="A25" i="17" s="1"/>
  <c r="A26" i="17" s="1"/>
  <c r="A27" i="17" s="1"/>
  <c r="K16" i="16" l="1"/>
  <c r="K17" i="16"/>
  <c r="K22" i="16" l="1"/>
  <c r="A13" i="18"/>
  <c r="F11" i="11" l="1"/>
  <c r="E66" i="11" l="1"/>
  <c r="E65" i="11"/>
  <c r="E64" i="11"/>
  <c r="E63" i="11"/>
  <c r="E62" i="11"/>
  <c r="E61" i="11"/>
  <c r="E60" i="11"/>
  <c r="E59" i="11"/>
  <c r="E57" i="11"/>
  <c r="E56" i="11"/>
  <c r="E55" i="11"/>
  <c r="E54" i="11"/>
  <c r="E53" i="11"/>
  <c r="E52" i="11"/>
  <c r="E51" i="11"/>
  <c r="E50" i="11"/>
  <c r="E49" i="11"/>
  <c r="E48" i="11"/>
  <c r="E47" i="11"/>
  <c r="E46" i="11"/>
  <c r="E45" i="11"/>
  <c r="E44" i="11"/>
  <c r="E43" i="11"/>
  <c r="E42" i="11"/>
  <c r="E41" i="11"/>
  <c r="E40" i="11"/>
  <c r="E39" i="11"/>
  <c r="E38" i="11"/>
  <c r="E37" i="11"/>
  <c r="E33" i="11"/>
  <c r="E32" i="11"/>
  <c r="E31" i="11"/>
  <c r="E30" i="11"/>
  <c r="E29" i="11"/>
  <c r="E28" i="11"/>
  <c r="E27" i="11"/>
  <c r="E26" i="11"/>
  <c r="E25" i="11"/>
  <c r="E24" i="11"/>
  <c r="E23" i="11"/>
  <c r="E22" i="11"/>
  <c r="E21" i="11"/>
  <c r="E20" i="11"/>
  <c r="E19" i="11"/>
  <c r="E17" i="11"/>
  <c r="E16" i="11"/>
  <c r="E15" i="11"/>
  <c r="E14" i="11"/>
  <c r="E18" i="11"/>
  <c r="R58" i="11"/>
  <c r="Q58" i="11"/>
  <c r="P58" i="11"/>
  <c r="O58" i="11"/>
  <c r="N58" i="11"/>
  <c r="M58" i="11"/>
  <c r="L58" i="11"/>
  <c r="K58" i="11"/>
  <c r="J58" i="11"/>
  <c r="I58" i="11"/>
  <c r="H58" i="11"/>
  <c r="G58" i="11"/>
  <c r="R34" i="11"/>
  <c r="Q34" i="11"/>
  <c r="P34" i="11"/>
  <c r="O34" i="11"/>
  <c r="N34" i="11"/>
  <c r="M34" i="11"/>
  <c r="L34" i="11"/>
  <c r="K34" i="11"/>
  <c r="J34" i="11"/>
  <c r="I34" i="11"/>
  <c r="H34" i="11"/>
  <c r="R11" i="11" l="1"/>
  <c r="Q11" i="11"/>
  <c r="P11" i="11"/>
  <c r="O11" i="11"/>
  <c r="N11" i="11"/>
  <c r="M11" i="11"/>
  <c r="L11" i="11"/>
  <c r="K11" i="11"/>
  <c r="J11" i="11"/>
  <c r="I11" i="11"/>
  <c r="H11" i="11"/>
  <c r="G11" i="11"/>
  <c r="G68" i="11" s="1"/>
  <c r="F49" i="7" l="1"/>
  <c r="F33" i="7"/>
  <c r="F32" i="7"/>
  <c r="F31" i="7"/>
  <c r="F30" i="7"/>
  <c r="F28" i="7"/>
  <c r="F27" i="7"/>
  <c r="F26" i="7"/>
  <c r="F25" i="7"/>
  <c r="F24" i="7"/>
  <c r="F23" i="7"/>
  <c r="F22" i="7"/>
  <c r="F21" i="7"/>
  <c r="F20" i="7"/>
  <c r="F19" i="7"/>
  <c r="F18" i="7"/>
  <c r="F17" i="7"/>
  <c r="F16" i="7"/>
  <c r="F15" i="7"/>
  <c r="F14" i="7"/>
  <c r="F13" i="7"/>
  <c r="F12" i="7"/>
  <c r="F11" i="7"/>
  <c r="F58" i="11" l="1"/>
  <c r="F9" i="7"/>
  <c r="F68" i="11" l="1"/>
  <c r="A13" i="1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10" i="5"/>
  <c r="A11"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7" i="4" s="1"/>
  <c r="A59" i="11" l="1"/>
  <c r="A60" i="11" s="1"/>
  <c r="A61" i="11" s="1"/>
  <c r="A62" i="11" s="1"/>
  <c r="A63" i="11" s="1"/>
  <c r="A64" i="11" s="1"/>
  <c r="A65" i="11" s="1"/>
  <c r="A66" i="11" s="1"/>
  <c r="A58" i="4"/>
  <c r="A59" i="4" s="1"/>
  <c r="A60" i="4" s="1"/>
  <c r="A61" i="4" s="1"/>
  <c r="A62" i="4" s="1"/>
  <c r="A63" i="4" s="1"/>
  <c r="A64" i="4" s="1"/>
  <c r="F36" i="7" l="1"/>
  <c r="F46" i="7" l="1"/>
  <c r="F35" i="7"/>
  <c r="F47" i="7"/>
  <c r="F45" i="7" l="1"/>
  <c r="F39" i="7"/>
  <c r="F38" i="7" l="1"/>
  <c r="F41" i="7" l="1"/>
  <c r="F50" i="7"/>
  <c r="F29" i="7"/>
  <c r="F44" i="7"/>
  <c r="F43" i="7"/>
  <c r="I68" i="11"/>
  <c r="M68" i="11"/>
  <c r="Q68" i="11"/>
  <c r="P68" i="11"/>
  <c r="R68" i="11"/>
  <c r="H68" i="11"/>
  <c r="N68" i="11"/>
  <c r="K68" i="11"/>
  <c r="L68" i="11"/>
  <c r="J68" i="11"/>
  <c r="O68" i="11"/>
</calcChain>
</file>

<file path=xl/sharedStrings.xml><?xml version="1.0" encoding="utf-8"?>
<sst xmlns="http://schemas.openxmlformats.org/spreadsheetml/2006/main" count="1155" uniqueCount="498">
  <si>
    <t>ATTACHMENT A</t>
  </si>
  <si>
    <t>Hawaii Convention Center ("HCC")</t>
  </si>
  <si>
    <t>Parking Floor Sealing</t>
  </si>
  <si>
    <t>Design and Preconstruction Services - Fee</t>
  </si>
  <si>
    <t xml:space="preserve">FIRM NAME:  </t>
  </si>
  <si>
    <t>Discipline/Phase</t>
  </si>
  <si>
    <t>Entitlements &amp; Schematic Design (Site Planning)</t>
  </si>
  <si>
    <t>Design Development/Value Engineering/Pricing</t>
  </si>
  <si>
    <t>Construction Documents, Specifications, Bidding, Quality</t>
  </si>
  <si>
    <t>Construction Administration</t>
  </si>
  <si>
    <t>TOTAL</t>
  </si>
  <si>
    <t>Reimbursable Expenses</t>
  </si>
  <si>
    <t>Quantity</t>
  </si>
  <si>
    <t>Unit of Measure</t>
  </si>
  <si>
    <t>Unit Cost</t>
  </si>
  <si>
    <t>Total Cost</t>
  </si>
  <si>
    <t>Preconstruction Costs</t>
  </si>
  <si>
    <t xml:space="preserve">Architectural Design </t>
  </si>
  <si>
    <t>Civil Engineering</t>
  </si>
  <si>
    <t>Structural Engineering</t>
  </si>
  <si>
    <t>Mechanical/Plumbing Engineer - Option</t>
  </si>
  <si>
    <t>Electrical Engineer - Option</t>
  </si>
  <si>
    <t>Landscape Architect</t>
  </si>
  <si>
    <t>Lighting Design</t>
  </si>
  <si>
    <t>AV Design</t>
  </si>
  <si>
    <t>Sustainability Consultant</t>
  </si>
  <si>
    <t>Other</t>
  </si>
  <si>
    <t>SUB-TOTAL FEE</t>
  </si>
  <si>
    <t>D/B MARK UP INCLUDED ABOVE (AS A %)</t>
  </si>
  <si>
    <t>Not to Exceed Reimbursable Expenses  =</t>
  </si>
  <si>
    <t>Project Preconstruction Services Fee (This calculation includes Tab B, line items G11+L11+Q11 = S11).</t>
  </si>
  <si>
    <t xml:space="preserve">        *Cost Consultant (D-B Firm to provide preconstruction/pricing throughout design)</t>
  </si>
  <si>
    <t>TOTAL DESIGN AND PRECON FEE + REIMBURSEABLES</t>
  </si>
  <si>
    <t>General Notes:</t>
  </si>
  <si>
    <t>1. Lead Design Architect to be in attendance for all Design Meetings.</t>
  </si>
  <si>
    <t>2. Assume coordination and interface with Owner staff on a regular basis.</t>
  </si>
  <si>
    <t xml:space="preserve">3. Assume Insurances and mark-up are within hourly rates above for Design / Engineering Services. </t>
  </si>
  <si>
    <t>4. Entitlement Coordination must be included in Fee.</t>
  </si>
  <si>
    <t>5. Specifications Coordination must be included in Fee.</t>
  </si>
  <si>
    <t xml:space="preserve">6. Bidding &amp; Negotiating assistance with Subcontractors must be included in Fee. </t>
  </si>
  <si>
    <t>7. Quality Assurance Coordination must be included.</t>
  </si>
  <si>
    <t>8. Record Documents must be included.</t>
  </si>
  <si>
    <t>9. The Architect must anticipate working with the Owner and its consultants to issue design packages that allow for local participation.</t>
  </si>
  <si>
    <t xml:space="preserve">10. Include Mark-up on subconsultants as a percentage in cell B22. </t>
  </si>
  <si>
    <t xml:space="preserve">11. Complete Architectural &amp; Engineering services are required for the fee provided. </t>
  </si>
  <si>
    <t>12. Return Attachment A in electronic format. Do not convert to PDF.</t>
  </si>
  <si>
    <t>ATTACHMENT A1</t>
  </si>
  <si>
    <t>CONSTRUCTION PHASE - COST SUMMARY</t>
  </si>
  <si>
    <t>CSI CODE</t>
  </si>
  <si>
    <t>DESCRIPTION</t>
  </si>
  <si>
    <t>TOTAL PROJECT COST</t>
  </si>
  <si>
    <t>DIRECT COST TOTAL</t>
  </si>
  <si>
    <t>01</t>
  </si>
  <si>
    <r>
      <t xml:space="preserve">General Requirements </t>
    </r>
    <r>
      <rPr>
        <i/>
        <sz val="11"/>
        <rFont val="Calibri"/>
        <family val="2"/>
        <scheme val="minor"/>
      </rPr>
      <t>(included in General Conditions)</t>
    </r>
  </si>
  <si>
    <t>02</t>
  </si>
  <si>
    <t>Existing Conditions</t>
  </si>
  <si>
    <t>03</t>
  </si>
  <si>
    <t>Concrete</t>
  </si>
  <si>
    <t>04</t>
  </si>
  <si>
    <t>Masonry</t>
  </si>
  <si>
    <t>05</t>
  </si>
  <si>
    <t>Metals</t>
  </si>
  <si>
    <t>06</t>
  </si>
  <si>
    <t>Wood Plastics, and Composites</t>
  </si>
  <si>
    <t>07</t>
  </si>
  <si>
    <t>Thermal and Moisture Protection</t>
  </si>
  <si>
    <t>08</t>
  </si>
  <si>
    <t>Openings</t>
  </si>
  <si>
    <t>09</t>
  </si>
  <si>
    <t>Finishes</t>
  </si>
  <si>
    <t>10</t>
  </si>
  <si>
    <t>Specialties</t>
  </si>
  <si>
    <t>11</t>
  </si>
  <si>
    <t>Equipment</t>
  </si>
  <si>
    <t>12</t>
  </si>
  <si>
    <t>Furnishings</t>
  </si>
  <si>
    <t>13</t>
  </si>
  <si>
    <t>Special Construction</t>
  </si>
  <si>
    <t>14</t>
  </si>
  <si>
    <t>Conveying Equipment</t>
  </si>
  <si>
    <t>21</t>
  </si>
  <si>
    <t>Fire Suppression</t>
  </si>
  <si>
    <t>22</t>
  </si>
  <si>
    <t>Plumbing</t>
  </si>
  <si>
    <t>23</t>
  </si>
  <si>
    <t>Heating, Ventilating, and Air Conditioning</t>
  </si>
  <si>
    <t>25</t>
  </si>
  <si>
    <t>Integrated Automation</t>
  </si>
  <si>
    <t>26</t>
  </si>
  <si>
    <t>Electrical</t>
  </si>
  <si>
    <t>27</t>
  </si>
  <si>
    <t>Communications</t>
  </si>
  <si>
    <t>28</t>
  </si>
  <si>
    <t>Electronic Safety and Security</t>
  </si>
  <si>
    <t>31</t>
  </si>
  <si>
    <t>Earthwork</t>
  </si>
  <si>
    <t>32</t>
  </si>
  <si>
    <t>Exterior Improvements</t>
  </si>
  <si>
    <t>33</t>
  </si>
  <si>
    <t>Utilities</t>
  </si>
  <si>
    <t>GENERAL CONDITIONS TOTAL</t>
  </si>
  <si>
    <t>General Conditions (Not-to-Exceed from Attachment B) Based on Schedule Submitted</t>
  </si>
  <si>
    <t>FEE TOTAL (Based on Construction Cost including General Conditions)</t>
  </si>
  <si>
    <r>
      <t>Design/Builder's Fee (Overhead &amp; Profit)</t>
    </r>
    <r>
      <rPr>
        <sz val="11"/>
        <color indexed="10"/>
        <rFont val="Calibri"/>
        <family val="2"/>
        <scheme val="minor"/>
      </rPr>
      <t xml:space="preserve"> [Insert percentage]</t>
    </r>
  </si>
  <si>
    <t>SUBTOTAL CONSTRUCTION COSTS</t>
  </si>
  <si>
    <t xml:space="preserve"> </t>
  </si>
  <si>
    <t>OTHER INDIRECTS TOTAL (No fees on these costs)</t>
  </si>
  <si>
    <r>
      <t xml:space="preserve">Construction Contingency on Construction Cost of the Work  </t>
    </r>
    <r>
      <rPr>
        <sz val="11"/>
        <color rgb="FFFF0000"/>
        <rFont val="Calibri"/>
        <family val="2"/>
        <scheme val="minor"/>
      </rPr>
      <t>[Insert percentage]</t>
    </r>
  </si>
  <si>
    <r>
      <t>Commercial General Liability Insurance</t>
    </r>
    <r>
      <rPr>
        <sz val="11"/>
        <color indexed="10"/>
        <rFont val="Calibri"/>
        <family val="2"/>
        <scheme val="minor"/>
      </rPr>
      <t xml:space="preserve"> [Insert as a % based on Cost per/$100.00]</t>
    </r>
  </si>
  <si>
    <t>Other Insurances (pollution liability, etc.)</t>
  </si>
  <si>
    <r>
      <t xml:space="preserve">Contractor Payment &amp; Performance Bond(s) </t>
    </r>
    <r>
      <rPr>
        <sz val="11"/>
        <color rgb="FFFF0000"/>
        <rFont val="Calibri"/>
        <family val="2"/>
        <scheme val="minor"/>
      </rPr>
      <t xml:space="preserve"> [Insert as a % based on Cost per/$100.00]</t>
    </r>
  </si>
  <si>
    <r>
      <t xml:space="preserve">Design-Builder's Fee on Self Perform Work out of Competition </t>
    </r>
    <r>
      <rPr>
        <sz val="11"/>
        <color rgb="FFFF0000"/>
        <rFont val="Calibri"/>
        <family val="2"/>
        <scheme val="minor"/>
      </rPr>
      <t xml:space="preserve">(D/B INSERT*) </t>
    </r>
  </si>
  <si>
    <t>ALL Permits/Plan Review Fee/Use Tax - (ALLOWANCE)</t>
  </si>
  <si>
    <t>TOTAL CONSTRUCTION COSTS</t>
  </si>
  <si>
    <t xml:space="preserve">ALTERNATES (NOT INCLUDED IN DIRECT WORK OR PRICING ABOVE) </t>
  </si>
  <si>
    <t>1</t>
  </si>
  <si>
    <t>2</t>
  </si>
  <si>
    <t>3</t>
  </si>
  <si>
    <t>4</t>
  </si>
  <si>
    <t>5</t>
  </si>
  <si>
    <t>6</t>
  </si>
  <si>
    <t xml:space="preserve">NOTES: </t>
  </si>
  <si>
    <t>Provide the actual % Rate for Insurance/Bond/Fee above directly in the description.</t>
  </si>
  <si>
    <t>General Requirements are included with General Conditions costs - See Tab B. There will not be a General Requirements Category.</t>
  </si>
  <si>
    <t xml:space="preserve">Performance and Payment Bonds are required by Design/Builder. </t>
  </si>
  <si>
    <t>Return Attachment A1 in electronic format. Do not convert to PDF.</t>
  </si>
  <si>
    <t>Do not deviate from this format.</t>
  </si>
  <si>
    <t>Alternates must include Rough Order of Magnitude Pricing inclusive of all costs including Direct, General Conditions, Fee, and Indirect Costs.</t>
  </si>
  <si>
    <t>ATTACHMENT B</t>
  </si>
  <si>
    <t>PRECONSTRUCTION COSTS &amp; DETAILED GENERAL CONDITIONS</t>
  </si>
  <si>
    <t>ITEM NO.</t>
  </si>
  <si>
    <t>QUANTITY</t>
  </si>
  <si>
    <t>UNIT</t>
  </si>
  <si>
    <t>UNIT COST</t>
  </si>
  <si>
    <t>TOTAL COST</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</si>
  <si>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</si>
  <si>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</si>
  <si>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</si>
  <si>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</si>
  <si>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</si>
  <si>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</si>
  <si>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</si>
  <si>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</si>
  <si>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</si>
  <si>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</si>
  <si>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</si>
  <si>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</si>
  <si>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</si>
  <si>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</si>
  <si>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</si>
  <si>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</si>
  <si>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</si>
  <si>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</si>
  <si>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</si>
  <si>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</si>
  <si>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</si>
  <si>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</si>
  <si>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</si>
  <si>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</si>
  <si>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</si>
  <si>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</si>
  <si>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</si>
  <si>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t>
  </si>
  <si>
    <t>GENERAL CONDITIONS COST - CONSTRUCTION:</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</si>
  <si>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</si>
  <si>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</si>
  <si>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</si>
  <si>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</si>
  <si>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</si>
  <si>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</si>
  <si>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</si>
  <si>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</si>
  <si>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</si>
  <si>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</si>
  <si>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</si>
  <si>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</si>
  <si>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Drug Screening</t>
  </si>
  <si>
    <t>PROJECT ON-SITE OFFICE TOTAL</t>
  </si>
  <si>
    <t>Office Facilities / Rent (Construction)</t>
  </si>
  <si>
    <t>MOS</t>
  </si>
  <si>
    <t>Office Facilities / Rent (Owner &amp; A/E Staff)</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</si>
  <si>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</si>
  <si>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</si>
  <si>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</si>
  <si>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</si>
  <si>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</si>
  <si>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</si>
  <si>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</si>
  <si>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</si>
  <si>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</si>
  <si>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</si>
  <si>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</si>
  <si>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</si>
  <si>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</si>
  <si>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</si>
  <si>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</si>
  <si>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</si>
  <si>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</si>
  <si>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</si>
  <si>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</si>
  <si>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</si>
  <si>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</si>
  <si>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equipment, maintenance, etc.</t>
  </si>
  <si>
    <t>Electrical Utility Connection Fees</t>
  </si>
  <si>
    <t>Temporary/Jobsite Lighting</t>
  </si>
  <si>
    <t>Electrical Generator</t>
  </si>
  <si>
    <t>Fuel for Generator</t>
  </si>
  <si>
    <t>Utility consumption costs - Electric</t>
  </si>
  <si>
    <t>Water - Construction and Hydrant Use</t>
  </si>
  <si>
    <t>Temporary Heating and Cooling</t>
  </si>
  <si>
    <t>Equipment rental, set-up, tear-down, maintenance</t>
  </si>
  <si>
    <t>Utility consumption costs - Gas/Propane</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</si>
  <si>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</si>
  <si>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</si>
  <si>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</si>
  <si>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</si>
  <si>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</si>
  <si>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</si>
  <si>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</si>
  <si>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</si>
  <si>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</si>
  <si>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</si>
  <si>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</si>
  <si>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</si>
  <si>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Temporary elevator safety inspections</t>
  </si>
  <si>
    <t>WKLY</t>
  </si>
  <si>
    <t>Temporary elevator service costs</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</si>
  <si>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</si>
  <si>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</si>
  <si>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</si>
  <si>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</si>
  <si>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</si>
  <si>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</si>
  <si>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</si>
  <si>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</si>
  <si>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</si>
  <si>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</si>
  <si>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</si>
  <si>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</si>
  <si>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</si>
  <si>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</si>
  <si>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</si>
  <si>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</si>
  <si>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</si>
  <si>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</si>
  <si>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</si>
  <si>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</si>
  <si>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</si>
  <si>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</si>
  <si>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</si>
  <si>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</si>
  <si>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</si>
  <si>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</si>
  <si>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</si>
  <si>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</si>
  <si>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</si>
  <si>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</si>
  <si>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</si>
  <si>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</si>
  <si>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</si>
  <si>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Site Security</t>
  </si>
  <si>
    <t>Security guard, access control, cameras, etc.</t>
  </si>
  <si>
    <t>Badging, background checks, etc.</t>
  </si>
  <si>
    <t>Includes drug screening</t>
  </si>
  <si>
    <t>Security Guard &amp; Security Services</t>
  </si>
  <si>
    <t>Snow and Ice Removal</t>
  </si>
  <si>
    <t>SITE CONDITIONS TOTALS</t>
  </si>
  <si>
    <t>Project interim clean-up (Minimum Weekly)</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</si>
  <si>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</si>
  <si>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</si>
  <si>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</si>
  <si>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</si>
  <si>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</si>
  <si>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</si>
  <si>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</si>
  <si>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</si>
  <si>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</si>
  <si>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</si>
  <si>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</si>
  <si>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</si>
  <si>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</si>
  <si>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r>
      <t xml:space="preserve">TRAVEL   - </t>
    </r>
    <r>
      <rPr>
        <b/>
        <i/>
        <sz val="15"/>
        <rFont val="Calibri "/>
      </rPr>
      <t xml:space="preserve">(Provide Detailed Assumptions with Cost Breakdown and provide a detailed explanation of the cost in separate attachment). </t>
    </r>
  </si>
  <si>
    <t>Travel Expenses (including Airfare, Car Rentals, Staff Vehicles, Fuel, Parking, etc.)</t>
  </si>
  <si>
    <t>Housing (including temporary housing, relocation, hotel, etc.)</t>
  </si>
  <si>
    <t>Subsistence/Per Diem (including meals)</t>
  </si>
  <si>
    <t>TOTAL GENERAL CONDITIONS</t>
  </si>
  <si>
    <t>It is the  Owner's intent that the Design/Builder work under a complete "open book" approach.</t>
  </si>
  <si>
    <t xml:space="preserve">It is the Owner's intent that all General Conditions' costs will be identified and included in this Attachment. </t>
  </si>
  <si>
    <t>Do not modify the order of these items.  If additional space is required to capture further detail, rows may be added at the bottom of the list under the appropriate headings within the spreadsheet. Please bold all added items.</t>
  </si>
  <si>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</si>
  <si>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</si>
  <si>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</si>
  <si>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t>Return Attachment B in electronic format. Do not convert to PDF.</t>
  </si>
  <si>
    <t>ATTACHMENT C</t>
  </si>
  <si>
    <t>Design Services Hourly Billable Rates</t>
  </si>
  <si>
    <t>FIRM NAME</t>
  </si>
  <si>
    <t>TITLE</t>
  </si>
  <si>
    <t>INDIVIDUAL NAMES</t>
  </si>
  <si>
    <t>2024 &amp; 2025 HOURLY BILLABLE RATE</t>
  </si>
  <si>
    <t>Annual Increase Percentage</t>
  </si>
  <si>
    <t>GENERAL NOTES:</t>
  </si>
  <si>
    <t>List all Architectural Staff and all subconsultants.</t>
  </si>
  <si>
    <t>Add additional rows as required.</t>
  </si>
  <si>
    <t>Rates shall be fixed for 2021 and 2022.  State annual adjustments to rates that apply for the duration of this project.</t>
  </si>
  <si>
    <t>It is understood that you will plan your work effort in a manner that overtime rates will not apply.</t>
  </si>
  <si>
    <t>ATTACHMENT C1 - CONSTRUCTION RATES</t>
  </si>
  <si>
    <t>2024 (Actual)</t>
  </si>
  <si>
    <t>2025 Rates</t>
  </si>
  <si>
    <t>SALARIED STAFF POSITION (PRECON)</t>
  </si>
  <si>
    <t>BASE HOURLY LABOR RATE</t>
  </si>
  <si>
    <t>BURDEN RATE %</t>
  </si>
  <si>
    <t>BILLABLE HOURLY RATE</t>
  </si>
  <si>
    <t>TIME AND HALF HOURLY RATE</t>
  </si>
  <si>
    <t>DOUBLE TIME HOURLY RATE</t>
  </si>
  <si>
    <t>SALARIED STAFF POSITION (ON-SITE)</t>
  </si>
  <si>
    <t>Safety Director</t>
  </si>
  <si>
    <t>Project Estimator (on site)</t>
  </si>
  <si>
    <t>CRAFT PERSONNEL POSITION</t>
  </si>
  <si>
    <t>HOURLY LABOR RATE</t>
  </si>
  <si>
    <t>TOTAL HOURLY RATE W/BURDEN</t>
  </si>
  <si>
    <t>Laborer</t>
  </si>
  <si>
    <t>Hoist / Elevator Operator</t>
  </si>
  <si>
    <t>[enter other positions]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</si>
  <si>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</si>
  <si>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</si>
  <si>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 xml:space="preserve">Add any staff positions and applicable rates for individuals not included here that are proposed on the project. </t>
  </si>
  <si>
    <t>No fee markups (overhead or profit, bonuses, phones, computers or vehicle allowances, etc.) are allowed within these rates.</t>
  </si>
  <si>
    <t>Rates above are subject to pre-audit.</t>
  </si>
  <si>
    <t xml:space="preserve">For Salaried Individuals, Premium Time is not allowed. </t>
  </si>
  <si>
    <t>Return Attachment C in electronic format. Do not convert to PDF.</t>
  </si>
  <si>
    <t>Please treat this proprietary information as confidential and privileged material which is intended for the sole viewing of the recipient.  Any other distribution is strictly prohibited.</t>
  </si>
  <si>
    <t>ATTACHMENT D</t>
  </si>
  <si>
    <t>ITEM</t>
  </si>
  <si>
    <t>STAFF POSITION</t>
  </si>
  <si>
    <t>INDIVIDUAL</t>
  </si>
  <si>
    <t xml:space="preserve">YEARS OF </t>
  </si>
  <si>
    <t>ENTITLEMENTS</t>
  </si>
  <si>
    <t>DESIGN DEVELOPMENT/VALUE ENGINEERING/PRICING</t>
  </si>
  <si>
    <t>CONSTRUCTION DOCUMENTS/SPECIFICATIONS/BIDDING/QUALITY</t>
  </si>
  <si>
    <t>CONSTRUCTION ADMINISTRATION</t>
  </si>
  <si>
    <t>NO.</t>
  </si>
  <si>
    <t>EXPERIENCE</t>
  </si>
  <si>
    <t>ARCHITECTURE</t>
  </si>
  <si>
    <t>Principal in Charge</t>
  </si>
  <si>
    <t>Interior Designer</t>
  </si>
  <si>
    <t>STRUCTURAL</t>
  </si>
  <si>
    <t>Structural Engineer - Principal</t>
  </si>
  <si>
    <t>Structural Engineer</t>
  </si>
  <si>
    <t>MECHANICAL</t>
  </si>
  <si>
    <t>Mechanical Engineer - Principal</t>
  </si>
  <si>
    <t>Mechanical Engineer</t>
  </si>
  <si>
    <t>PLUMBING</t>
  </si>
  <si>
    <t>Plumbing Engineer - Principal</t>
  </si>
  <si>
    <t>Plumbing Engineer</t>
  </si>
  <si>
    <t>ELECTRICAL</t>
  </si>
  <si>
    <t>Electrical Engineer - Principal</t>
  </si>
  <si>
    <t>Electrical Engineer</t>
  </si>
  <si>
    <t>CIVIL</t>
  </si>
  <si>
    <t>OTHER DESIGN CONSULTANTS</t>
  </si>
  <si>
    <t>The Owner wants to understand the involvement for each of the proposed team members from the design team throughout each key phase of the project.</t>
  </si>
  <si>
    <t xml:space="preserve">Include the staff title and breakdown % commitment of each member of staff that shall be on the project for each design phase of the project.  </t>
  </si>
  <si>
    <t>Included additional design consultants for your team at the bottom of the form under "Other Design Consultants".</t>
  </si>
  <si>
    <t>There should not be a total % for each phase by firm or discipline.</t>
  </si>
  <si>
    <t>The % commitment of each member of staff should be relative to their overall workload, not relative to the collective effort required by the firm to accomplish each phase.</t>
  </si>
  <si>
    <t>ATTACHMENT D1</t>
  </si>
  <si>
    <t>STAFF TIME ALLOCATION</t>
  </si>
  <si>
    <t>JAN</t>
  </si>
  <si>
    <t>FEB</t>
  </si>
  <si>
    <t>MAR</t>
  </si>
  <si>
    <t>APR</t>
  </si>
  <si>
    <t>MAY</t>
  </si>
  <si>
    <t>JUN</t>
  </si>
  <si>
    <t>JUL</t>
  </si>
  <si>
    <t>AUG</t>
  </si>
  <si>
    <t>SEP</t>
  </si>
  <si>
    <t>OCT</t>
  </si>
  <si>
    <t>NOV</t>
  </si>
  <si>
    <t>DEC</t>
  </si>
  <si>
    <t>MONTHS</t>
  </si>
  <si>
    <t>HOURS</t>
  </si>
  <si>
    <t>PRECONSTRUCTION</t>
  </si>
  <si>
    <t>Incl. In Fee</t>
  </si>
  <si>
    <t>CONSTRUCTION - SALARY</t>
  </si>
  <si>
    <t>CONSTRUCTION - CRAFT/HOURLY</t>
  </si>
  <si>
    <t>TOTAL:</t>
  </si>
  <si>
    <t xml:space="preserve">Include the individual per title and breakdown of committed hours per month of each member of staff that shall be on the project for each month of the project.  </t>
  </si>
  <si>
    <t>Include the total months duration that each staff member will be working on the project.</t>
  </si>
  <si>
    <t>Add any columns for additional months you feel is appropriate.</t>
  </si>
  <si>
    <t>Assume 173 working hours per month as standard.</t>
  </si>
  <si>
    <t>ATTACHMENT E</t>
  </si>
  <si>
    <t>Parking Equipment System Upgrade</t>
  </si>
  <si>
    <t>RESPONSIBILITY &amp; BUDGET MATRIX</t>
  </si>
  <si>
    <t>OWNER</t>
  </si>
  <si>
    <t>DESIGN BUILDER</t>
  </si>
  <si>
    <t>PREDEVELOPMENT</t>
  </si>
  <si>
    <t>Phase I Environmental Report</t>
  </si>
  <si>
    <t>X</t>
  </si>
  <si>
    <t>Phase II Environmental Report</t>
  </si>
  <si>
    <t>Material Management Plan</t>
  </si>
  <si>
    <t>Environmental Abatement</t>
  </si>
  <si>
    <t>PLAN REVIEW / BUILIDING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</si>
  <si>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</si>
  <si>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</si>
  <si>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</si>
  <si>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</si>
  <si>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</si>
  <si>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</si>
  <si>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</si>
  <si>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</si>
  <si>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</si>
  <si>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</si>
  <si>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</si>
  <si>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N/A</t>
  </si>
  <si>
    <t>All other permits not described above but required by governing AHJ(s)</t>
  </si>
  <si>
    <t>Dewatering Permits (if Applicable)</t>
  </si>
  <si>
    <t>Health Department Permit Fees</t>
  </si>
  <si>
    <t>UTILITIES</t>
  </si>
  <si>
    <t>Permanent Water Permit &amp; Meter Fees</t>
  </si>
  <si>
    <t>Permanent Sanitary Permit Fees</t>
  </si>
  <si>
    <t>Permanent Storm Water Permit Fee</t>
  </si>
  <si>
    <t>Electrical Service Agreements</t>
  </si>
  <si>
    <t>Electrical Service Coordination</t>
  </si>
  <si>
    <t>Gas Service Fee for New Meter</t>
  </si>
  <si>
    <t>Gas Meter and Distribution</t>
  </si>
  <si>
    <t>Telephone/Fiber Service Agreements</t>
  </si>
  <si>
    <t>Telephone/Fiber Main Wire/Service from Pedestal to DMARK Room</t>
  </si>
  <si>
    <t>Telephone/Fiber Conduit from Pedestal to Telephone Rooms</t>
  </si>
  <si>
    <t>Telephone/Fiber Wire/Conduit distribution from Telephone Rooms throughout Building</t>
  </si>
  <si>
    <t>Cable Service Agreement</t>
  </si>
  <si>
    <t>Cable Main Wire/Service from Pedestal to Telephone Closets</t>
  </si>
  <si>
    <t>Cable Raceway from Pedestal to Telephone Closets</t>
  </si>
  <si>
    <t>Coordinate Cable Wire/Conduit distribution by Owner's Cable Contractor from Telephone Rooms throughout Bld.</t>
  </si>
  <si>
    <t>Satellite Service Agreement</t>
  </si>
  <si>
    <t>Satellite Main Wire/Service from Dish to Telephone Closets</t>
  </si>
  <si>
    <t>Satellite Raceway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</si>
  <si>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</si>
  <si>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</si>
  <si>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</si>
  <si>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</si>
  <si>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</si>
  <si>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</si>
  <si>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</si>
  <si>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</si>
  <si>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</si>
  <si>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</si>
  <si>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</si>
  <si>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</si>
  <si>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Offsite Commercial General Liability Insurance</t>
  </si>
  <si>
    <t>Builders Risk</t>
  </si>
  <si>
    <t>General Contractor Payment &amp; Performance Bond</t>
  </si>
  <si>
    <t>Subcontractor Payment &amp; Performance Bonds/SDI</t>
  </si>
  <si>
    <t>Professional Liability Insurance</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</si>
  <si>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</si>
  <si>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</si>
  <si>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</si>
  <si>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</si>
  <si>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</si>
  <si>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</si>
  <si>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</si>
  <si>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</si>
  <si>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</si>
  <si>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</si>
  <si>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</si>
  <si>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</si>
  <si>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</si>
  <si>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Re-testing &amp; and Re-inspection Due to Failed Work</t>
  </si>
  <si>
    <t>INFECTION CONTROL, ILSM &amp; MOP's</t>
  </si>
  <si>
    <t>Per Specifications</t>
  </si>
  <si>
    <t xml:space="preserve">DESIGN/PRECONSTRUCTION  </t>
  </si>
  <si>
    <t>DD/CD's</t>
  </si>
  <si>
    <t>Budget Updates &amp; Real Time Cost Estimating</t>
  </si>
  <si>
    <t>100% Construction Document Pricing (GMP)</t>
  </si>
  <si>
    <t>LEED Design</t>
  </si>
  <si>
    <t>Regular Coordination Meetings</t>
  </si>
  <si>
    <t>Construction Feasibility Review / Studies</t>
  </si>
  <si>
    <t>Value Engineering / Alternates</t>
  </si>
  <si>
    <t>CPM Construction Schedule - CD &amp; Finalization at CD's</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</si>
  <si>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</si>
  <si>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</si>
  <si>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</si>
  <si>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</si>
  <si>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</si>
  <si>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</si>
  <si>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</si>
  <si>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LEED Construction Coordination</t>
  </si>
  <si>
    <t>Construction Surveying</t>
  </si>
  <si>
    <t>As-Builts</t>
  </si>
  <si>
    <t>Warranty</t>
  </si>
  <si>
    <t>Special Extended Warranty (i.e. equipment, flooring, etc…)</t>
  </si>
  <si>
    <t>Operation and Maintenance Manuals</t>
  </si>
  <si>
    <t>FURNITURE, FIXTURES &amp; EQUIPMENT (FF&amp;E)</t>
  </si>
  <si>
    <t>Furniture</t>
  </si>
  <si>
    <t>Coordinate Data Center Racks &amp; Cabling (excluding Cross Connects)</t>
  </si>
  <si>
    <t>Coordinate with Owner's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</si>
  <si>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</si>
  <si>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</si>
  <si>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</si>
  <si>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The Responsibility and Budget Matrix is intended to aid in defining "Gray Areas" of scope between the Owner and Design-Builder.  This document is NOT inclusive of all of either parties responsibilities and needs to be used in conjunction with the other contract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</si>
</sst>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62">
    <font>
      <sz val="10"/>
      <name val="Arial"/>
    </font>
    <font>
      <sz val="11"/>
      <color theme="1"/>
      <name val="Calibri"/>
      <family val="2"/>
      <scheme val="minor"/>
    </font>
    <font>
      <sz val="10"/>
      <name val="Arial"/>
      <family val="2"/>
    </font>
    <font>
      <b/>
      <sz val="12"/>
      <name val="Tahoma"/>
      <family val="2"/>
    </font>
    <font>
      <sz val="10"/>
      <name val="Tahoma"/>
      <family val="2"/>
    </font>
    <font>
      <sz val="11"/>
      <name val="Tahoma"/>
      <family val="2"/>
    </font>
    <font>
      <b/>
      <sz val="11"/>
      <name val="Tahoma"/>
      <family val="2"/>
    </font>
    <font>
      <sz val="12"/>
      <name val="Arial"/>
      <family val="2"/>
    </font>
    <font>
      <b/>
      <sz val="12"/>
      <name val="Calibri"/>
      <family val="2"/>
    </font>
    <font>
      <sz val="11"/>
      <name val="Calibri"/>
      <family val="2"/>
    </font>
    <font>
      <sz val="10"/>
      <name val="Calibri"/>
      <family val="2"/>
    </font>
    <font>
      <b/>
      <sz val="11"/>
      <name val="Calibri"/>
      <family val="2"/>
    </font>
    <font>
      <sz val="10"/>
      <name val="Arial"/>
      <family val="2"/>
    </font>
    <font>
      <sz val="11"/>
      <color theme="0"/>
      <name val="Calibri"/>
      <family val="2"/>
    </font>
    <font>
      <sz val="11"/>
      <color theme="0"/>
      <name val="Tahoma"/>
      <family val="2"/>
    </font>
    <font>
      <sz val="11"/>
      <color theme="1"/>
      <name val="Arial"/>
      <family val="2"/>
    </font>
    <font>
      <b/>
      <sz val="11"/>
      <color theme="1"/>
      <name val="Arial"/>
      <family val="2"/>
    </font>
    <font>
      <sz val="20"/>
      <color theme="1"/>
      <name val="Arial Narrow"/>
      <family val="2"/>
    </font>
    <font>
      <sz val="15"/>
      <name val="Arial Narrow"/>
      <family val="2"/>
    </font>
    <font>
      <b/>
      <sz val="15"/>
      <color theme="1"/>
      <name val="Calibri"/>
      <family val="2"/>
      <scheme val="minor"/>
    </font>
    <font>
      <sz val="11"/>
      <name val="Arial"/>
      <family val="2"/>
    </font>
    <font>
      <b/>
      <sz val="11"/>
      <name val="Arial"/>
      <family val="2"/>
    </font>
    <font>
      <b/>
      <sz val="11"/>
      <color indexed="9"/>
      <name val="Arial"/>
      <family val="2"/>
    </font>
    <font>
      <i/>
      <sz val="11"/>
      <name val="Arial"/>
      <family val="2"/>
    </font>
    <font>
      <b/>
      <u/>
      <sz val="11"/>
      <name val="Arial"/>
      <family val="2"/>
    </font>
    <font>
      <b/>
      <sz val="11"/>
      <color theme="0"/>
      <name val="Arial"/>
      <family val="2"/>
    </font>
    <font>
      <sz val="11"/>
      <color theme="0"/>
      <name val="Arial"/>
      <family val="2"/>
    </font>
    <font>
      <sz val="11"/>
      <color rgb="FFFF0000"/>
      <name val="Calibri"/>
      <family val="2"/>
      <scheme val="minor"/>
    </font>
    <font>
      <b/>
      <sz val="11"/>
      <color theme="1"/>
      <name val="Calibri"/>
      <family val="2"/>
      <scheme val="minor"/>
    </font>
    <font>
      <b/>
      <sz val="15"/>
      <name val="Calibri"/>
      <family val="2"/>
      <scheme val="minor"/>
    </font>
    <font>
      <b/>
      <sz val="15"/>
      <color indexed="8"/>
      <name val="Calibri"/>
      <family val="2"/>
      <scheme val="minor"/>
    </font>
    <font>
      <sz val="15"/>
      <color indexed="8"/>
      <name val="Calibri"/>
      <family val="2"/>
      <scheme val="minor"/>
    </font>
    <font>
      <sz val="15"/>
      <name val="Calibri"/>
      <family val="2"/>
      <scheme val="minor"/>
    </font>
    <font>
      <sz val="11"/>
      <name val="Calibri"/>
      <family val="2"/>
      <scheme val="minor"/>
    </font>
    <font>
      <b/>
      <sz val="11"/>
      <name val="Calibri"/>
      <family val="2"/>
      <scheme val="minor"/>
    </font>
    <font>
      <sz val="10"/>
      <name val="Calibri"/>
      <family val="2"/>
      <scheme val="minor"/>
    </font>
    <font>
      <sz val="11"/>
      <color indexed="10"/>
      <name val="Calibri"/>
      <family val="2"/>
      <scheme val="minor"/>
    </font>
    <font>
      <b/>
      <sz val="15"/>
      <color indexed="8"/>
      <name val="Calibri Light"/>
      <family val="2"/>
    </font>
    <font>
      <sz val="15"/>
      <color theme="1"/>
      <name val="Calibri Light"/>
      <family val="2"/>
    </font>
    <font>
      <sz val="15"/>
      <name val="Calibri Light"/>
      <family val="2"/>
    </font>
    <font>
      <b/>
      <sz val="15"/>
      <name val="Calibri "/>
    </font>
    <font>
      <i/>
      <sz val="15"/>
      <name val="Calibri "/>
    </font>
    <font>
      <sz val="15"/>
      <name val="Calibri "/>
    </font>
    <font>
      <b/>
      <sz val="15"/>
      <color indexed="9"/>
      <name val="Calibri "/>
    </font>
    <font>
      <b/>
      <sz val="15"/>
      <color theme="0"/>
      <name val="Calibri "/>
    </font>
    <font>
      <sz val="15"/>
      <color theme="0"/>
      <name val="Calibri "/>
    </font>
    <font>
      <sz val="15"/>
      <color rgb="FFFF0000"/>
      <name val="Calibri "/>
    </font>
    <font>
      <b/>
      <i/>
      <sz val="15"/>
      <name val="Calibri "/>
    </font>
    <font>
      <sz val="15"/>
      <color indexed="9"/>
      <name val="Calibri "/>
    </font>
    <font>
      <b/>
      <sz val="11"/>
      <color indexed="9"/>
      <name val="Calibri"/>
      <family val="2"/>
      <scheme val="minor"/>
    </font>
    <font>
      <i/>
      <sz val="11"/>
      <name val="Calibri"/>
      <family val="2"/>
      <scheme val="minor"/>
    </font>
    <font>
      <b/>
      <u/>
      <sz val="11"/>
      <name val="Calibri"/>
      <family val="2"/>
      <scheme val="minor"/>
    </font>
    <font>
      <b/>
      <sz val="15"/>
      <name val="Calibri  "/>
    </font>
    <font>
      <sz val="15"/>
      <name val="Calibri  "/>
    </font>
    <font>
      <b/>
      <sz val="11"/>
      <color indexed="9"/>
      <name val="Calibri"/>
      <family val="2"/>
    </font>
    <font>
      <b/>
      <u/>
      <sz val="12"/>
      <name val="Calibri"/>
      <family val="2"/>
    </font>
    <font>
      <sz val="12"/>
      <name val="Calibri"/>
      <family val="2"/>
    </font>
    <font>
      <sz val="11"/>
      <color theme="1"/>
      <name val="Calibri"/>
      <family val="2"/>
    </font>
    <font>
      <sz val="11"/>
      <color theme="0" tint="-0.34998626667073579"/>
      <name val="Calibri"/>
      <family val="2"/>
      <scheme val="minor"/>
    </font>
    <font>
      <i/>
      <sz val="11"/>
      <color theme="1"/>
      <name val="Calibri"/>
      <family val="2"/>
      <scheme val="minor"/>
    </font>
    <font>
      <i/>
      <sz val="8"/>
      <name val="Arial"/>
      <family val="2"/>
    </font>
    <font>
      <b/>
      <sz val="15"/>
      <color rgb="FF000000"/>
      <name val="Calibri"/>
      <charset val="1"/>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lightGray">
        <bgColor theme="0" tint="-0.499984740745262"/>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2" fillId="0" borderId="0"/>
    <xf numFmtId="0" fontId="7" fillId="0" borderId="0"/>
  </cellStyleXfs>
  <cellXfs count="392">
    <xf numFmtId="0" fontId="0" fillId="0" borderId="0" xfId="0"/>
    <xf numFmtId="0" fontId="4" fillId="0" borderId="0" xfId="0" applyFont="1"/>
    <xf numFmtId="0" fontId="3" fillId="0" borderId="0" xfId="0" applyFont="1"/>
    <xf numFmtId="0" fontId="6" fillId="0" borderId="0" xfId="0" applyFont="1" applyAlignment="1">
      <alignment horizontal="center"/>
    </xf>
    <xf numFmtId="0" fontId="5" fillId="0" borderId="0" xfId="0" applyFont="1"/>
    <xf numFmtId="0" fontId="6" fillId="0" borderId="0" xfId="0" applyFont="1"/>
    <xf numFmtId="0" fontId="9" fillId="0" borderId="0" xfId="0" applyFont="1"/>
    <xf numFmtId="0" fontId="7" fillId="0" borderId="0" xfId="0" applyFont="1"/>
    <xf numFmtId="0" fontId="10" fillId="0" borderId="0" xfId="0" applyFont="1"/>
    <xf numFmtId="0" fontId="2" fillId="0" borderId="0" xfId="6"/>
    <xf numFmtId="0" fontId="13" fillId="4" borderId="0" xfId="0" applyFont="1" applyFill="1"/>
    <xf numFmtId="0" fontId="6" fillId="0" borderId="0" xfId="0" applyFont="1" applyAlignment="1">
      <alignment horizontal="center" vertical="center"/>
    </xf>
    <xf numFmtId="0" fontId="14" fillId="4" borderId="0" xfId="0" applyFont="1" applyFill="1"/>
    <xf numFmtId="0" fontId="15" fillId="0" borderId="0" xfId="0" applyFont="1"/>
    <xf numFmtId="165" fontId="15" fillId="0" borderId="0" xfId="0" applyNumberFormat="1" applyFont="1"/>
    <xf numFmtId="0" fontId="16" fillId="0" borderId="0" xfId="0" applyFont="1"/>
    <xf numFmtId="49" fontId="17" fillId="0" borderId="0" xfId="0" applyNumberFormat="1" applyFont="1"/>
    <xf numFmtId="0" fontId="15" fillId="0" borderId="0" xfId="0" applyFont="1" applyAlignment="1">
      <alignment horizontal="center" vertical="center"/>
    </xf>
    <xf numFmtId="49" fontId="15" fillId="0" borderId="0" xfId="0" applyNumberFormat="1" applyFont="1" applyAlignment="1">
      <alignment horizontal="center" vertical="center" wrapText="1"/>
    </xf>
    <xf numFmtId="0" fontId="20" fillId="0" borderId="0" xfId="0" applyFont="1"/>
    <xf numFmtId="0" fontId="20" fillId="2" borderId="2" xfId="0" applyFont="1" applyFill="1" applyBorder="1" applyAlignment="1">
      <alignment horizontal="center" vertical="center"/>
    </xf>
    <xf numFmtId="0" fontId="20" fillId="0" borderId="0" xfId="0" applyFont="1" applyAlignment="1">
      <alignment vertical="center"/>
    </xf>
    <xf numFmtId="0" fontId="20" fillId="2" borderId="2" xfId="0" applyFont="1" applyFill="1" applyBorder="1" applyAlignment="1">
      <alignment vertical="center" wrapText="1"/>
    </xf>
    <xf numFmtId="0" fontId="20" fillId="2" borderId="2" xfId="0" applyFont="1" applyFill="1" applyBorder="1" applyAlignment="1">
      <alignment vertical="center"/>
    </xf>
    <xf numFmtId="0" fontId="22" fillId="3" borderId="1" xfId="0" applyFont="1" applyFill="1" applyBorder="1" applyAlignment="1">
      <alignment horizontal="center" vertical="center" wrapText="1"/>
    </xf>
    <xf numFmtId="0" fontId="21" fillId="5" borderId="14" xfId="0" applyFont="1" applyFill="1" applyBorder="1" applyAlignment="1">
      <alignment horizontal="center" vertical="center"/>
    </xf>
    <xf numFmtId="0" fontId="20" fillId="0" borderId="2" xfId="0" applyFont="1" applyBorder="1" applyAlignment="1">
      <alignment horizontal="center"/>
    </xf>
    <xf numFmtId="0" fontId="20" fillId="2" borderId="2" xfId="0" applyFont="1" applyFill="1" applyBorder="1"/>
    <xf numFmtId="0" fontId="20" fillId="0" borderId="2" xfId="0" applyFont="1" applyBorder="1"/>
    <xf numFmtId="0" fontId="20" fillId="2" borderId="2" xfId="0" applyFont="1" applyFill="1" applyBorder="1" applyAlignment="1">
      <alignment horizontal="left"/>
    </xf>
    <xf numFmtId="0" fontId="20" fillId="4" borderId="2" xfId="0" applyFont="1" applyFill="1" applyBorder="1" applyAlignment="1">
      <alignment horizontal="center"/>
    </xf>
    <xf numFmtId="0" fontId="22" fillId="3" borderId="2" xfId="0" applyFont="1" applyFill="1" applyBorder="1" applyAlignment="1">
      <alignment horizontal="center" vertical="center"/>
    </xf>
    <xf numFmtId="0" fontId="21" fillId="2" borderId="0" xfId="0" applyFont="1" applyFill="1"/>
    <xf numFmtId="0" fontId="20" fillId="2" borderId="0" xfId="0" applyFont="1" applyFill="1" applyAlignment="1">
      <alignment horizontal="center" vertical="top"/>
    </xf>
    <xf numFmtId="0" fontId="20" fillId="0" borderId="0" xfId="0" applyFont="1" applyAlignment="1">
      <alignment horizontal="center"/>
    </xf>
    <xf numFmtId="0" fontId="20" fillId="0" borderId="0" xfId="0" applyFont="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14" fontId="21" fillId="2" borderId="0" xfId="0" applyNumberFormat="1" applyFont="1" applyFill="1" applyAlignment="1">
      <alignment horizontal="left"/>
    </xf>
    <xf numFmtId="0" fontId="22" fillId="3" borderId="2" xfId="0" applyFont="1" applyFill="1" applyBorder="1" applyAlignment="1">
      <alignment horizontal="center" vertical="center" wrapText="1"/>
    </xf>
    <xf numFmtId="0" fontId="20" fillId="2" borderId="2" xfId="0" applyFont="1" applyFill="1" applyBorder="1" applyAlignment="1">
      <alignment horizontal="center"/>
    </xf>
    <xf numFmtId="0" fontId="21" fillId="8" borderId="2" xfId="0" quotePrefix="1" applyFont="1" applyFill="1" applyBorder="1" applyAlignment="1">
      <alignment horizontal="center" wrapText="1"/>
    </xf>
    <xf numFmtId="0" fontId="21" fillId="2" borderId="2" xfId="0" quotePrefix="1" applyFont="1" applyFill="1" applyBorder="1" applyAlignment="1">
      <alignment horizontal="center" wrapText="1"/>
    </xf>
    <xf numFmtId="9" fontId="21" fillId="2" borderId="2" xfId="4" quotePrefix="1" applyFont="1" applyFill="1" applyBorder="1" applyAlignment="1">
      <alignment horizontal="center" wrapText="1"/>
    </xf>
    <xf numFmtId="44" fontId="20" fillId="2" borderId="2" xfId="2" applyFont="1" applyFill="1" applyBorder="1" applyAlignment="1">
      <alignment horizontal="center"/>
    </xf>
    <xf numFmtId="9" fontId="20" fillId="2" borderId="2" xfId="4" applyFont="1" applyFill="1" applyBorder="1" applyAlignment="1">
      <alignment horizontal="center"/>
    </xf>
    <xf numFmtId="0" fontId="22" fillId="3" borderId="2" xfId="0" applyFont="1" applyFill="1" applyBorder="1" applyAlignment="1">
      <alignment vertical="center"/>
    </xf>
    <xf numFmtId="0" fontId="22" fillId="3" borderId="2" xfId="0" applyFont="1" applyFill="1" applyBorder="1" applyAlignment="1">
      <alignment horizontal="center" wrapText="1"/>
    </xf>
    <xf numFmtId="0" fontId="20" fillId="2" borderId="0" xfId="0" applyFont="1" applyFill="1" applyAlignment="1">
      <alignment horizontal="center"/>
    </xf>
    <xf numFmtId="0" fontId="20" fillId="2" borderId="0" xfId="0" applyFont="1" applyFill="1" applyAlignment="1">
      <alignment horizontal="left" vertical="top"/>
    </xf>
    <xf numFmtId="14" fontId="21" fillId="2" borderId="0" xfId="0" applyNumberFormat="1" applyFont="1" applyFill="1" applyAlignment="1">
      <alignment horizontal="center"/>
    </xf>
    <xf numFmtId="0" fontId="22" fillId="3" borderId="5" xfId="0" applyFont="1" applyFill="1" applyBorder="1" applyAlignment="1">
      <alignment horizontal="center" vertical="center" wrapText="1"/>
    </xf>
    <xf numFmtId="0" fontId="22" fillId="3" borderId="6" xfId="0" applyFont="1" applyFill="1" applyBorder="1" applyAlignment="1">
      <alignment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1" fontId="21" fillId="5" borderId="8" xfId="0" applyNumberFormat="1" applyFont="1" applyFill="1" applyBorder="1" applyAlignment="1">
      <alignment horizontal="center" vertical="center" wrapText="1"/>
    </xf>
    <xf numFmtId="44" fontId="20" fillId="2" borderId="2" xfId="2" applyFont="1" applyFill="1" applyBorder="1" applyAlignment="1">
      <alignment horizontal="center" vertical="center"/>
    </xf>
    <xf numFmtId="1" fontId="20" fillId="2" borderId="2" xfId="2" applyNumberFormat="1" applyFont="1" applyFill="1" applyBorder="1" applyAlignment="1">
      <alignment horizontal="center" vertical="center"/>
    </xf>
    <xf numFmtId="1" fontId="20" fillId="2" borderId="2" xfId="4" quotePrefix="1" applyNumberFormat="1" applyFont="1" applyFill="1" applyBorder="1" applyAlignment="1">
      <alignment horizontal="center" vertical="center" wrapText="1"/>
    </xf>
    <xf numFmtId="0" fontId="20" fillId="2" borderId="2" xfId="0" applyFont="1" applyFill="1" applyBorder="1" applyAlignment="1">
      <alignment horizontal="left" vertical="center"/>
    </xf>
    <xf numFmtId="1" fontId="21" fillId="7" borderId="8"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xf>
    <xf numFmtId="1" fontId="20" fillId="2" borderId="0" xfId="0" applyNumberFormat="1" applyFont="1" applyFill="1" applyAlignment="1">
      <alignment vertical="center"/>
    </xf>
    <xf numFmtId="1" fontId="20" fillId="2" borderId="0" xfId="0" applyNumberFormat="1" applyFont="1" applyFill="1" applyAlignment="1">
      <alignment horizontal="center" vertical="center"/>
    </xf>
    <xf numFmtId="1" fontId="20" fillId="0" borderId="0" xfId="0" applyNumberFormat="1" applyFont="1" applyAlignment="1">
      <alignment horizontal="center" vertical="center"/>
    </xf>
    <xf numFmtId="1" fontId="26" fillId="4" borderId="0" xfId="0" applyNumberFormat="1" applyFont="1" applyFill="1" applyAlignment="1">
      <alignment vertical="center"/>
    </xf>
    <xf numFmtId="1" fontId="25" fillId="4" borderId="0" xfId="0" applyNumberFormat="1" applyFont="1" applyFill="1" applyAlignment="1">
      <alignment horizontal="right" vertical="center"/>
    </xf>
    <xf numFmtId="1" fontId="26" fillId="4" borderId="0" xfId="0" applyNumberFormat="1" applyFont="1" applyFill="1" applyAlignment="1">
      <alignment horizontal="center" vertical="center"/>
    </xf>
    <xf numFmtId="1" fontId="20" fillId="0" borderId="0" xfId="0" applyNumberFormat="1" applyFont="1" applyAlignment="1">
      <alignment vertical="center"/>
    </xf>
    <xf numFmtId="0" fontId="21" fillId="5" borderId="14" xfId="0" applyFont="1" applyFill="1" applyBorder="1" applyAlignment="1">
      <alignment horizontal="left" vertical="center"/>
    </xf>
    <xf numFmtId="0" fontId="20" fillId="0" borderId="2" xfId="0" applyFont="1" applyBorder="1" applyAlignment="1">
      <alignment horizontal="left"/>
    </xf>
    <xf numFmtId="0" fontId="20" fillId="0" borderId="2" xfId="0" applyFont="1" applyBorder="1" applyAlignment="1">
      <alignment horizontal="center" wrapText="1"/>
    </xf>
    <xf numFmtId="0" fontId="20" fillId="0" borderId="2" xfId="0" applyFont="1" applyBorder="1" applyAlignment="1">
      <alignment horizontal="left" indent="2"/>
    </xf>
    <xf numFmtId="0" fontId="20" fillId="0" borderId="2" xfId="0" applyFont="1" applyBorder="1" applyAlignment="1">
      <alignment wrapText="1"/>
    </xf>
    <xf numFmtId="0" fontId="20" fillId="0" borderId="3" xfId="0" applyFont="1" applyBorder="1"/>
    <xf numFmtId="0" fontId="20" fillId="0" borderId="4" xfId="0" applyFont="1" applyBorder="1" applyAlignment="1">
      <alignment horizontal="center" wrapText="1"/>
    </xf>
    <xf numFmtId="0" fontId="20" fillId="2" borderId="2" xfId="0" applyFont="1" applyFill="1" applyBorder="1" applyAlignment="1">
      <alignment wrapText="1"/>
    </xf>
    <xf numFmtId="0" fontId="20" fillId="0" borderId="2" xfId="0" applyFont="1" applyBorder="1" applyAlignment="1">
      <alignment horizontal="center" vertical="center" wrapText="1"/>
    </xf>
    <xf numFmtId="0" fontId="20" fillId="2" borderId="0" xfId="0" applyFont="1" applyFill="1"/>
    <xf numFmtId="0" fontId="20" fillId="2" borderId="0" xfId="0" applyFont="1" applyFill="1" applyAlignment="1">
      <alignment horizontal="center" vertical="top" wrapText="1"/>
    </xf>
    <xf numFmtId="0" fontId="20" fillId="0" borderId="0" xfId="0" applyFont="1" applyAlignment="1">
      <alignment wrapText="1"/>
    </xf>
    <xf numFmtId="49" fontId="18" fillId="10" borderId="0" xfId="6" applyNumberFormat="1" applyFont="1" applyFill="1" applyAlignment="1">
      <alignment horizontal="left"/>
    </xf>
    <xf numFmtId="49" fontId="28" fillId="12" borderId="20" xfId="0" applyNumberFormat="1" applyFont="1" applyFill="1" applyBorder="1" applyAlignment="1">
      <alignment horizontal="center" vertical="center" wrapText="1"/>
    </xf>
    <xf numFmtId="44" fontId="27" fillId="0" borderId="22" xfId="2" applyFont="1" applyBorder="1" applyAlignment="1">
      <alignment horizontal="right"/>
    </xf>
    <xf numFmtId="0" fontId="27" fillId="0" borderId="22" xfId="2" applyNumberFormat="1" applyFont="1" applyBorder="1" applyAlignment="1">
      <alignment horizontal="right"/>
    </xf>
    <xf numFmtId="44" fontId="34" fillId="11" borderId="25" xfId="2" applyFont="1" applyFill="1" applyBorder="1" applyAlignment="1">
      <alignment horizontal="right"/>
    </xf>
    <xf numFmtId="0" fontId="28" fillId="0" borderId="0" xfId="0" applyFont="1"/>
    <xf numFmtId="0" fontId="35" fillId="0" borderId="0" xfId="0" applyFont="1"/>
    <xf numFmtId="0" fontId="33" fillId="0" borderId="0" xfId="0" applyFont="1"/>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40" fillId="0" borderId="15" xfId="0" applyFont="1" applyBorder="1" applyAlignment="1">
      <alignment horizontal="center" vertical="center"/>
    </xf>
    <xf numFmtId="0" fontId="42" fillId="5" borderId="14" xfId="0" applyFont="1" applyFill="1" applyBorder="1" applyAlignment="1">
      <alignment horizontal="center"/>
    </xf>
    <xf numFmtId="0" fontId="40" fillId="5" borderId="14" xfId="0" applyFont="1" applyFill="1" applyBorder="1"/>
    <xf numFmtId="0" fontId="40" fillId="5" borderId="14" xfId="0" applyFont="1" applyFill="1" applyBorder="1" applyAlignment="1">
      <alignment horizontal="center"/>
    </xf>
    <xf numFmtId="0" fontId="40" fillId="5" borderId="14" xfId="0" applyFont="1" applyFill="1" applyBorder="1" applyAlignment="1">
      <alignment horizontal="center" vertical="center"/>
    </xf>
    <xf numFmtId="44" fontId="40" fillId="5" borderId="14" xfId="2" applyFont="1" applyFill="1" applyBorder="1"/>
    <xf numFmtId="0" fontId="42" fillId="0" borderId="2" xfId="0" applyFont="1" applyBorder="1" applyAlignment="1">
      <alignment horizontal="center"/>
    </xf>
    <xf numFmtId="0" fontId="42" fillId="2" borderId="2" xfId="0" applyFont="1" applyFill="1" applyBorder="1"/>
    <xf numFmtId="0" fontId="40" fillId="6" borderId="2" xfId="0" quotePrefix="1" applyFont="1" applyFill="1" applyBorder="1" applyAlignment="1">
      <alignment horizontal="center" wrapText="1"/>
    </xf>
    <xf numFmtId="0" fontId="40" fillId="6" borderId="2" xfId="0" quotePrefix="1" applyFont="1" applyFill="1" applyBorder="1" applyAlignment="1">
      <alignment horizontal="center" vertical="center" wrapText="1"/>
    </xf>
    <xf numFmtId="44" fontId="42" fillId="0" borderId="2" xfId="2" applyFont="1" applyBorder="1"/>
    <xf numFmtId="0" fontId="42" fillId="0" borderId="2" xfId="0" applyFont="1" applyBorder="1"/>
    <xf numFmtId="0" fontId="42" fillId="0" borderId="2" xfId="0" applyFont="1" applyBorder="1" applyAlignment="1">
      <alignment horizontal="center" vertical="center"/>
    </xf>
    <xf numFmtId="44" fontId="42" fillId="0" borderId="2" xfId="2" applyFont="1" applyFill="1" applyBorder="1"/>
    <xf numFmtId="0" fontId="42" fillId="2" borderId="2" xfId="0" applyFont="1" applyFill="1" applyBorder="1" applyAlignment="1">
      <alignment horizontal="left"/>
    </xf>
    <xf numFmtId="0" fontId="44" fillId="4" borderId="2" xfId="0" applyFont="1" applyFill="1" applyBorder="1"/>
    <xf numFmtId="0" fontId="45" fillId="4" borderId="2" xfId="0" applyFont="1" applyFill="1" applyBorder="1" applyAlignment="1">
      <alignment horizontal="center"/>
    </xf>
    <xf numFmtId="0" fontId="45" fillId="4" borderId="2" xfId="0" applyFont="1" applyFill="1" applyBorder="1" applyAlignment="1">
      <alignment horizontal="center" vertical="center"/>
    </xf>
    <xf numFmtId="44" fontId="45" fillId="4" borderId="2" xfId="2" applyFont="1" applyFill="1" applyBorder="1"/>
    <xf numFmtId="0" fontId="42" fillId="2" borderId="1" xfId="0" applyFont="1" applyFill="1" applyBorder="1"/>
    <xf numFmtId="0" fontId="42" fillId="0" borderId="1" xfId="0" applyFont="1" applyBorder="1" applyAlignment="1">
      <alignment horizontal="center"/>
    </xf>
    <xf numFmtId="0" fontId="42" fillId="0" borderId="1" xfId="0" applyFont="1" applyBorder="1" applyAlignment="1">
      <alignment horizontal="center" vertical="center"/>
    </xf>
    <xf numFmtId="44" fontId="42" fillId="0" borderId="1" xfId="2" applyFont="1" applyBorder="1"/>
    <xf numFmtId="0" fontId="40" fillId="0" borderId="16" xfId="0" applyFont="1" applyBorder="1" applyAlignment="1">
      <alignment horizontal="left"/>
    </xf>
    <xf numFmtId="0" fontId="42" fillId="0" borderId="16" xfId="0" applyFont="1" applyBorder="1" applyAlignment="1">
      <alignment horizontal="center"/>
    </xf>
    <xf numFmtId="0" fontId="42" fillId="0" borderId="16" xfId="0" applyFont="1" applyBorder="1" applyAlignment="1">
      <alignment horizontal="center" vertical="center"/>
    </xf>
    <xf numFmtId="44" fontId="42" fillId="0" borderId="16" xfId="2" applyFont="1" applyBorder="1"/>
    <xf numFmtId="0" fontId="40" fillId="0" borderId="2" xfId="0" quotePrefix="1" applyFont="1" applyBorder="1" applyAlignment="1">
      <alignment horizontal="center" wrapText="1"/>
    </xf>
    <xf numFmtId="0" fontId="42" fillId="4" borderId="2" xfId="0" applyFont="1" applyFill="1" applyBorder="1" applyAlignment="1">
      <alignment horizontal="center"/>
    </xf>
    <xf numFmtId="0" fontId="42" fillId="4" borderId="2" xfId="0" applyFont="1" applyFill="1" applyBorder="1" applyAlignment="1">
      <alignment horizontal="center" vertical="center"/>
    </xf>
    <xf numFmtId="44" fontId="42" fillId="4" borderId="2" xfId="2" applyFont="1" applyFill="1" applyBorder="1"/>
    <xf numFmtId="0" fontId="40" fillId="5" borderId="14" xfId="0" applyFont="1" applyFill="1" applyBorder="1" applyAlignment="1">
      <alignment wrapText="1"/>
    </xf>
    <xf numFmtId="0" fontId="43" fillId="3" borderId="2" xfId="0" applyFont="1" applyFill="1" applyBorder="1" applyAlignment="1">
      <alignment horizontal="center" vertical="center"/>
    </xf>
    <xf numFmtId="0" fontId="43" fillId="3" borderId="2" xfId="0" applyFont="1" applyFill="1" applyBorder="1"/>
    <xf numFmtId="0" fontId="48" fillId="3" borderId="2" xfId="0" applyFont="1" applyFill="1" applyBorder="1" applyAlignment="1">
      <alignment horizontal="center"/>
    </xf>
    <xf numFmtId="0" fontId="48" fillId="3" borderId="2" xfId="0" applyFont="1" applyFill="1" applyBorder="1" applyAlignment="1">
      <alignment horizontal="center" vertical="center"/>
    </xf>
    <xf numFmtId="44" fontId="48" fillId="3" borderId="2" xfId="2" applyFont="1" applyFill="1" applyBorder="1"/>
    <xf numFmtId="0" fontId="34" fillId="2" borderId="0" xfId="0" applyFont="1" applyFill="1" applyAlignment="1">
      <alignment vertical="center"/>
    </xf>
    <xf numFmtId="0" fontId="49" fillId="3" borderId="9" xfId="0" applyFont="1" applyFill="1" applyBorder="1" applyAlignment="1">
      <alignment horizontal="center" vertical="center" wrapText="1"/>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12" xfId="0" applyFont="1" applyFill="1" applyBorder="1" applyAlignment="1">
      <alignment horizontal="center" vertical="center" wrapText="1"/>
    </xf>
    <xf numFmtId="164" fontId="49" fillId="3" borderId="13" xfId="0" applyNumberFormat="1" applyFont="1" applyFill="1" applyBorder="1" applyAlignment="1">
      <alignment horizontal="center" vertical="center" wrapText="1"/>
    </xf>
    <xf numFmtId="44" fontId="34" fillId="10" borderId="14" xfId="2" applyFont="1" applyFill="1" applyBorder="1"/>
    <xf numFmtId="49" fontId="33" fillId="0" borderId="2" xfId="0" applyNumberFormat="1" applyFont="1" applyBorder="1" applyAlignment="1">
      <alignment horizontal="center" vertical="center"/>
    </xf>
    <xf numFmtId="0" fontId="33" fillId="2" borderId="2" xfId="0" applyFont="1" applyFill="1" applyBorder="1" applyAlignment="1">
      <alignment vertical="center" wrapText="1"/>
    </xf>
    <xf numFmtId="37" fontId="33" fillId="4" borderId="2" xfId="0" applyNumberFormat="1" applyFont="1" applyFill="1" applyBorder="1" applyAlignment="1">
      <alignment vertical="center"/>
    </xf>
    <xf numFmtId="164" fontId="33" fillId="4" borderId="2" xfId="2" applyNumberFormat="1" applyFont="1" applyFill="1" applyBorder="1" applyAlignment="1">
      <alignment vertical="center"/>
    </xf>
    <xf numFmtId="164" fontId="33" fillId="2" borderId="2" xfId="2" applyNumberFormat="1" applyFont="1" applyFill="1" applyBorder="1" applyAlignment="1">
      <alignment vertical="center"/>
    </xf>
    <xf numFmtId="9" fontId="33" fillId="2" borderId="2" xfId="2" applyNumberFormat="1" applyFont="1" applyFill="1" applyBorder="1" applyAlignment="1">
      <alignment horizontal="center" vertical="center"/>
    </xf>
    <xf numFmtId="0" fontId="33" fillId="2" borderId="2" xfId="0" applyFont="1" applyFill="1" applyBorder="1" applyAlignment="1">
      <alignment vertical="center"/>
    </xf>
    <xf numFmtId="37" fontId="33" fillId="2" borderId="2" xfId="0" applyNumberFormat="1" applyFont="1" applyFill="1" applyBorder="1" applyAlignment="1">
      <alignment vertical="center"/>
    </xf>
    <xf numFmtId="49" fontId="34" fillId="9" borderId="2" xfId="0" applyNumberFormat="1" applyFont="1" applyFill="1" applyBorder="1" applyAlignment="1">
      <alignment horizontal="center" vertical="center"/>
    </xf>
    <xf numFmtId="0" fontId="34" fillId="9" borderId="2" xfId="0" applyFont="1" applyFill="1" applyBorder="1" applyAlignment="1">
      <alignment horizontal="left" vertical="center" wrapText="1"/>
    </xf>
    <xf numFmtId="164" fontId="34" fillId="9" borderId="2" xfId="2" applyNumberFormat="1" applyFont="1" applyFill="1" applyBorder="1" applyAlignment="1">
      <alignment vertical="center"/>
    </xf>
    <xf numFmtId="9" fontId="33" fillId="9" borderId="2" xfId="2" applyNumberFormat="1" applyFont="1" applyFill="1" applyBorder="1" applyAlignment="1">
      <alignment horizontal="center" vertical="center"/>
    </xf>
    <xf numFmtId="0" fontId="33" fillId="2" borderId="2" xfId="0" applyFont="1" applyFill="1" applyBorder="1" applyAlignment="1">
      <alignment horizontal="left" vertical="center" wrapText="1"/>
    </xf>
    <xf numFmtId="0" fontId="34" fillId="9" borderId="2" xfId="0" applyFont="1" applyFill="1" applyBorder="1" applyAlignment="1">
      <alignment vertical="center"/>
    </xf>
    <xf numFmtId="10" fontId="33" fillId="2" borderId="2" xfId="0" applyNumberFormat="1" applyFont="1" applyFill="1" applyBorder="1" applyAlignment="1">
      <alignment vertical="center"/>
    </xf>
    <xf numFmtId="0" fontId="49" fillId="3" borderId="2" xfId="0" applyFont="1" applyFill="1" applyBorder="1" applyAlignment="1">
      <alignment horizontal="left" vertical="center"/>
    </xf>
    <xf numFmtId="164" fontId="49" fillId="3" borderId="2" xfId="0" applyNumberFormat="1" applyFont="1" applyFill="1" applyBorder="1" applyAlignment="1">
      <alignment horizontal="left" vertical="center"/>
    </xf>
    <xf numFmtId="9" fontId="49" fillId="3" borderId="2" xfId="2" applyNumberFormat="1" applyFont="1" applyFill="1" applyBorder="1" applyAlignment="1">
      <alignment horizontal="center" vertical="center"/>
    </xf>
    <xf numFmtId="0" fontId="33" fillId="2" borderId="2" xfId="0" applyFont="1" applyFill="1" applyBorder="1" applyAlignment="1">
      <alignment horizontal="center" vertical="center"/>
    </xf>
    <xf numFmtId="0" fontId="33" fillId="0" borderId="0" xfId="0" applyFont="1" applyAlignment="1">
      <alignment vertical="center"/>
    </xf>
    <xf numFmtId="0" fontId="40" fillId="0" borderId="0" xfId="0" applyFont="1" applyAlignment="1">
      <alignment wrapText="1"/>
    </xf>
    <xf numFmtId="0" fontId="42" fillId="0" borderId="0" xfId="0" applyFont="1" applyAlignment="1">
      <alignment wrapText="1"/>
    </xf>
    <xf numFmtId="0" fontId="44" fillId="4" borderId="1" xfId="0" applyFont="1" applyFill="1" applyBorder="1" applyAlignment="1">
      <alignment horizontal="center" vertical="center" wrapText="1"/>
    </xf>
    <xf numFmtId="0" fontId="42" fillId="0" borderId="2" xfId="0" applyFont="1" applyBorder="1" applyAlignment="1">
      <alignment wrapText="1"/>
    </xf>
    <xf numFmtId="0" fontId="45" fillId="4" borderId="2" xfId="0" applyFont="1" applyFill="1" applyBorder="1" applyAlignment="1">
      <alignment wrapText="1"/>
    </xf>
    <xf numFmtId="0" fontId="42" fillId="0" borderId="1" xfId="0" applyFont="1" applyBorder="1" applyAlignment="1">
      <alignment wrapText="1"/>
    </xf>
    <xf numFmtId="0" fontId="42" fillId="0" borderId="17" xfId="0" applyFont="1" applyBorder="1" applyAlignment="1">
      <alignment wrapText="1"/>
    </xf>
    <xf numFmtId="0" fontId="46" fillId="0" borderId="2" xfId="0" applyFont="1" applyBorder="1" applyAlignment="1">
      <alignment wrapText="1"/>
    </xf>
    <xf numFmtId="0" fontId="42" fillId="4" borderId="2" xfId="0" applyFont="1" applyFill="1" applyBorder="1" applyAlignment="1">
      <alignment wrapText="1"/>
    </xf>
    <xf numFmtId="0" fontId="52" fillId="2" borderId="0" xfId="0" applyFont="1" applyFill="1" applyAlignment="1">
      <alignment horizontal="left"/>
    </xf>
    <xf numFmtId="0" fontId="52" fillId="2" borderId="0" xfId="0" applyFont="1" applyFill="1" applyAlignment="1">
      <alignment horizontal="center"/>
    </xf>
    <xf numFmtId="0" fontId="53" fillId="0" borderId="0" xfId="0" applyFont="1"/>
    <xf numFmtId="0" fontId="54" fillId="3" borderId="5"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9" fillId="13"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44" fontId="9" fillId="2" borderId="2" xfId="2" applyFont="1" applyFill="1" applyBorder="1" applyAlignment="1">
      <alignment horizontal="center" vertical="center"/>
    </xf>
    <xf numFmtId="9" fontId="9" fillId="2" borderId="2" xfId="5" applyFont="1" applyFill="1" applyBorder="1" applyAlignment="1">
      <alignment vertical="center"/>
    </xf>
    <xf numFmtId="0" fontId="54" fillId="0" borderId="10" xfId="0" applyFont="1" applyBorder="1" applyAlignment="1">
      <alignment horizontal="left" vertical="center" wrapText="1"/>
    </xf>
    <xf numFmtId="0" fontId="54" fillId="0" borderId="10" xfId="0" applyFont="1" applyBorder="1" applyAlignment="1">
      <alignment horizontal="center" vertical="center" wrapText="1"/>
    </xf>
    <xf numFmtId="164" fontId="9" fillId="0" borderId="10" xfId="2" applyNumberFormat="1" applyFont="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44" fontId="9" fillId="2" borderId="10" xfId="2" applyFont="1" applyFill="1" applyBorder="1" applyAlignment="1">
      <alignment horizontal="center" vertical="center"/>
    </xf>
    <xf numFmtId="9" fontId="9" fillId="2" borderId="10" xfId="5" applyFont="1" applyFill="1" applyBorder="1" applyAlignment="1">
      <alignment vertical="center"/>
    </xf>
    <xf numFmtId="0" fontId="20" fillId="0" borderId="2" xfId="0" applyFont="1" applyBorder="1" applyAlignment="1">
      <alignment horizontal="center" vertical="center"/>
    </xf>
    <xf numFmtId="0" fontId="20" fillId="0" borderId="2" xfId="0" applyFont="1" applyBorder="1" applyAlignment="1">
      <alignment vertical="center"/>
    </xf>
    <xf numFmtId="44" fontId="20" fillId="0" borderId="2" xfId="2" applyFont="1" applyFill="1" applyBorder="1" applyAlignment="1">
      <alignment horizontal="center" vertical="center"/>
    </xf>
    <xf numFmtId="0" fontId="20" fillId="0" borderId="2" xfId="0" applyFont="1" applyBorder="1" applyAlignment="1">
      <alignment horizontal="left" vertical="center"/>
    </xf>
    <xf numFmtId="0" fontId="28" fillId="0" borderId="36" xfId="0" applyFont="1" applyBorder="1" applyAlignment="1">
      <alignment horizontal="center"/>
    </xf>
    <xf numFmtId="9" fontId="27" fillId="0" borderId="24" xfId="4" applyFont="1" applyBorder="1" applyAlignment="1">
      <alignment horizontal="right"/>
    </xf>
    <xf numFmtId="0" fontId="59" fillId="10" borderId="23" xfId="0" applyFont="1" applyFill="1" applyBorder="1" applyAlignment="1">
      <alignment horizontal="left"/>
    </xf>
    <xf numFmtId="44" fontId="33" fillId="0" borderId="22" xfId="2" applyFont="1" applyBorder="1" applyAlignment="1">
      <alignment horizontal="right"/>
    </xf>
    <xf numFmtId="0" fontId="11" fillId="2" borderId="0" xfId="0" applyFont="1" applyFill="1" applyAlignment="1">
      <alignment horizontal="center"/>
    </xf>
    <xf numFmtId="0" fontId="54" fillId="3" borderId="1" xfId="0" applyFont="1" applyFill="1" applyBorder="1" applyAlignment="1">
      <alignment horizontal="center" wrapText="1"/>
    </xf>
    <xf numFmtId="0" fontId="54" fillId="3" borderId="1" xfId="0" applyFont="1" applyFill="1" applyBorder="1" applyAlignment="1">
      <alignment horizontal="center"/>
    </xf>
    <xf numFmtId="0" fontId="9" fillId="0" borderId="2" xfId="0" applyFont="1" applyBorder="1" applyAlignment="1">
      <alignment horizontal="center"/>
    </xf>
    <xf numFmtId="164" fontId="9" fillId="0" borderId="2" xfId="2" applyNumberFormat="1" applyFont="1" applyBorder="1" applyAlignment="1">
      <alignment horizontal="right"/>
    </xf>
    <xf numFmtId="0" fontId="10" fillId="0" borderId="0" xfId="0" applyFont="1" applyAlignment="1">
      <alignment wrapText="1"/>
    </xf>
    <xf numFmtId="0" fontId="11" fillId="0" borderId="0" xfId="0" applyFont="1" applyAlignment="1">
      <alignment horizontal="left"/>
    </xf>
    <xf numFmtId="0" fontId="20" fillId="0" borderId="14" xfId="0" applyFont="1" applyBorder="1"/>
    <xf numFmtId="0" fontId="20" fillId="0" borderId="14" xfId="0" applyFont="1" applyBorder="1" applyAlignment="1">
      <alignment horizontal="center" wrapText="1"/>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left" vertical="center" wrapText="1"/>
    </xf>
    <xf numFmtId="9" fontId="33" fillId="10" borderId="2" xfId="2" applyNumberFormat="1" applyFont="1" applyFill="1" applyBorder="1" applyAlignment="1">
      <alignment horizontal="center" vertical="center"/>
    </xf>
    <xf numFmtId="10" fontId="33" fillId="10" borderId="2" xfId="0" applyNumberFormat="1" applyFont="1" applyFill="1" applyBorder="1" applyAlignment="1">
      <alignment vertical="center"/>
    </xf>
    <xf numFmtId="0" fontId="5" fillId="10" borderId="0" xfId="0" applyFont="1" applyFill="1"/>
    <xf numFmtId="0" fontId="28" fillId="0" borderId="37" xfId="0" applyFont="1" applyBorder="1" applyAlignment="1">
      <alignment horizontal="center"/>
    </xf>
    <xf numFmtId="9" fontId="27" fillId="0" borderId="0" xfId="4" applyFont="1" applyBorder="1" applyAlignment="1">
      <alignment horizontal="right"/>
    </xf>
    <xf numFmtId="0" fontId="1" fillId="0" borderId="37" xfId="0" applyFont="1" applyBorder="1" applyAlignment="1">
      <alignment horizontal="left"/>
    </xf>
    <xf numFmtId="0" fontId="11" fillId="2" borderId="0" xfId="0" applyFont="1" applyFill="1" applyAlignment="1">
      <alignment horizontal="left"/>
    </xf>
    <xf numFmtId="0" fontId="22" fillId="3" borderId="1" xfId="0" applyFont="1" applyFill="1" applyBorder="1" applyAlignment="1">
      <alignment horizontal="center" vertical="center"/>
    </xf>
    <xf numFmtId="37" fontId="33" fillId="10" borderId="2" xfId="0" applyNumberFormat="1" applyFont="1" applyFill="1" applyBorder="1" applyAlignment="1">
      <alignment vertical="center"/>
    </xf>
    <xf numFmtId="164" fontId="33" fillId="10" borderId="2" xfId="2" applyNumberFormat="1" applyFont="1" applyFill="1" applyBorder="1" applyAlignment="1">
      <alignment vertical="center"/>
    </xf>
    <xf numFmtId="5" fontId="34" fillId="11" borderId="25" xfId="2" applyNumberFormat="1" applyFont="1" applyFill="1" applyBorder="1" applyAlignment="1">
      <alignment horizontal="right"/>
    </xf>
    <xf numFmtId="10" fontId="33" fillId="0" borderId="2" xfId="0" applyNumberFormat="1" applyFont="1" applyBorder="1" applyAlignment="1">
      <alignment vertical="center"/>
    </xf>
    <xf numFmtId="0" fontId="22" fillId="3" borderId="0" xfId="0" applyFont="1" applyFill="1" applyAlignment="1">
      <alignment horizontal="center" vertical="center" wrapText="1"/>
    </xf>
    <xf numFmtId="44" fontId="34" fillId="0" borderId="38" xfId="2" applyFont="1" applyBorder="1" applyAlignment="1">
      <alignment horizontal="right"/>
    </xf>
    <xf numFmtId="44" fontId="58" fillId="4" borderId="22" xfId="2" applyFont="1" applyFill="1" applyBorder="1" applyAlignment="1">
      <alignment horizontal="right"/>
    </xf>
    <xf numFmtId="0" fontId="28" fillId="11" borderId="39" xfId="0" applyFont="1" applyFill="1" applyBorder="1"/>
    <xf numFmtId="0" fontId="28" fillId="11" borderId="40" xfId="0" applyFont="1" applyFill="1" applyBorder="1"/>
    <xf numFmtId="0" fontId="16" fillId="0" borderId="41" xfId="0" applyFont="1" applyBorder="1"/>
    <xf numFmtId="44" fontId="16" fillId="0" borderId="42" xfId="0" applyNumberFormat="1" applyFont="1" applyBorder="1"/>
    <xf numFmtId="5" fontId="33" fillId="0" borderId="22" xfId="2" applyNumberFormat="1" applyFont="1" applyFill="1" applyBorder="1" applyAlignment="1">
      <alignment horizontal="right"/>
    </xf>
    <xf numFmtId="5" fontId="34" fillId="0" borderId="24" xfId="0" applyNumberFormat="1" applyFont="1" applyBorder="1"/>
    <xf numFmtId="49" fontId="33" fillId="0" borderId="5" xfId="0" applyNumberFormat="1" applyFont="1" applyBorder="1" applyAlignment="1">
      <alignment horizontal="center" vertical="center"/>
    </xf>
    <xf numFmtId="0" fontId="33" fillId="2" borderId="10" xfId="0" applyFont="1" applyFill="1" applyBorder="1" applyAlignment="1">
      <alignment horizontal="center" vertical="center"/>
    </xf>
    <xf numFmtId="0" fontId="33" fillId="0" borderId="10" xfId="0" applyFont="1" applyBorder="1" applyAlignment="1">
      <alignment horizontal="left" vertical="center"/>
    </xf>
    <xf numFmtId="0" fontId="51" fillId="2" borderId="2" xfId="0" applyFont="1" applyFill="1" applyBorder="1" applyAlignment="1">
      <alignment vertical="center"/>
    </xf>
    <xf numFmtId="0" fontId="33" fillId="0" borderId="2" xfId="0" applyFont="1" applyBorder="1" applyAlignment="1">
      <alignment vertical="center"/>
    </xf>
    <xf numFmtId="0" fontId="33" fillId="2" borderId="3" xfId="0" applyFont="1" applyFill="1" applyBorder="1" applyAlignment="1">
      <alignment vertical="center"/>
    </xf>
    <xf numFmtId="0" fontId="33" fillId="2" borderId="10" xfId="0" applyFont="1" applyFill="1" applyBorder="1" applyAlignment="1">
      <alignment vertical="center"/>
    </xf>
    <xf numFmtId="0" fontId="33" fillId="0" borderId="10" xfId="0" applyFont="1" applyBorder="1" applyAlignment="1">
      <alignment vertical="center"/>
    </xf>
    <xf numFmtId="0" fontId="19" fillId="0" borderId="26" xfId="0" applyFont="1" applyBorder="1"/>
    <xf numFmtId="0" fontId="19" fillId="0" borderId="0" xfId="0" applyFont="1"/>
    <xf numFmtId="0" fontId="38" fillId="0" borderId="0" xfId="0" applyFont="1"/>
    <xf numFmtId="0" fontId="34" fillId="0" borderId="0" xfId="0" applyFont="1" applyAlignment="1">
      <alignment vertical="center"/>
    </xf>
    <xf numFmtId="14" fontId="34" fillId="0" borderId="0" xfId="0" applyNumberFormat="1" applyFont="1" applyAlignment="1">
      <alignment horizontal="left" vertical="center"/>
    </xf>
    <xf numFmtId="0" fontId="34" fillId="0" borderId="0" xfId="0" applyFont="1" applyAlignment="1">
      <alignment horizontal="left" vertical="center"/>
    </xf>
    <xf numFmtId="0" fontId="49" fillId="0" borderId="12" xfId="0" applyFont="1" applyBorder="1" applyAlignment="1">
      <alignment horizontal="center" vertical="center"/>
    </xf>
    <xf numFmtId="44" fontId="34" fillId="0" borderId="9" xfId="2" applyFont="1" applyFill="1" applyBorder="1"/>
    <xf numFmtId="0" fontId="33" fillId="0" borderId="9" xfId="0" applyFont="1" applyBorder="1" applyAlignment="1">
      <alignment vertical="center" wrapText="1"/>
    </xf>
    <xf numFmtId="0" fontId="33" fillId="0" borderId="9" xfId="0" applyFont="1" applyBorder="1" applyAlignment="1">
      <alignment vertical="center"/>
    </xf>
    <xf numFmtId="0" fontId="34" fillId="0" borderId="9" xfId="0" applyFont="1" applyBorder="1" applyAlignment="1">
      <alignment horizontal="left" vertical="center" wrapText="1"/>
    </xf>
    <xf numFmtId="0" fontId="33" fillId="0" borderId="9" xfId="0" applyFont="1" applyBorder="1" applyAlignment="1">
      <alignment horizontal="left" vertical="center" wrapText="1"/>
    </xf>
    <xf numFmtId="0" fontId="34" fillId="0" borderId="9" xfId="0" applyFont="1" applyBorder="1" applyAlignment="1">
      <alignment vertical="center"/>
    </xf>
    <xf numFmtId="10" fontId="33" fillId="0" borderId="9" xfId="0" applyNumberFormat="1" applyFont="1" applyBorder="1" applyAlignment="1">
      <alignment vertical="center"/>
    </xf>
    <xf numFmtId="0" fontId="49" fillId="0" borderId="9" xfId="0" applyFont="1" applyBorder="1" applyAlignment="1">
      <alignment horizontal="left" vertical="center"/>
    </xf>
    <xf numFmtId="49" fontId="30" fillId="0" borderId="27" xfId="6" applyNumberFormat="1" applyFont="1" applyBorder="1"/>
    <xf numFmtId="0" fontId="29" fillId="0" borderId="26" xfId="0" applyFont="1" applyBorder="1"/>
    <xf numFmtId="49" fontId="30" fillId="0" borderId="0" xfId="6" applyNumberFormat="1" applyFont="1"/>
    <xf numFmtId="0" fontId="29" fillId="0" borderId="0" xfId="0" applyFont="1"/>
    <xf numFmtId="49" fontId="37" fillId="0" borderId="0" xfId="6" applyNumberFormat="1" applyFont="1"/>
    <xf numFmtId="0" fontId="39" fillId="0" borderId="0" xfId="0" applyFont="1"/>
    <xf numFmtId="49" fontId="34" fillId="9" borderId="1" xfId="0" applyNumberFormat="1" applyFont="1" applyFill="1" applyBorder="1" applyAlignment="1">
      <alignment horizontal="center" vertical="center"/>
    </xf>
    <xf numFmtId="0" fontId="34" fillId="9" borderId="1" xfId="0" applyFont="1" applyFill="1" applyBorder="1" applyAlignment="1">
      <alignment horizontal="left" vertical="center" wrapText="1"/>
    </xf>
    <xf numFmtId="164" fontId="34" fillId="9" borderId="1" xfId="2" applyNumberFormat="1" applyFont="1" applyFill="1" applyBorder="1" applyAlignment="1">
      <alignment vertical="center"/>
    </xf>
    <xf numFmtId="9" fontId="33" fillId="9" borderId="1" xfId="2" applyNumberFormat="1" applyFont="1" applyFill="1" applyBorder="1" applyAlignment="1">
      <alignment horizontal="center" vertical="center"/>
    </xf>
    <xf numFmtId="0" fontId="34" fillId="2" borderId="43" xfId="0" applyFont="1" applyFill="1" applyBorder="1" applyAlignment="1">
      <alignment vertical="center"/>
    </xf>
    <xf numFmtId="0" fontId="9" fillId="0" borderId="2" xfId="0" applyFont="1" applyBorder="1" applyAlignment="1">
      <alignment vertical="center"/>
    </xf>
    <xf numFmtId="165" fontId="33" fillId="0" borderId="2" xfId="0" applyNumberFormat="1" applyFont="1" applyBorder="1" applyAlignment="1">
      <alignment vertical="center"/>
    </xf>
    <xf numFmtId="49" fontId="33" fillId="0" borderId="2" xfId="0" applyNumberFormat="1" applyFont="1" applyBorder="1" applyAlignment="1">
      <alignment vertical="center" wrapText="1"/>
    </xf>
    <xf numFmtId="0" fontId="9" fillId="0" borderId="2" xfId="0" applyFont="1" applyBorder="1" applyAlignment="1">
      <alignment vertical="center" wrapText="1"/>
    </xf>
    <xf numFmtId="49" fontId="33" fillId="0" borderId="2" xfId="0" applyNumberFormat="1" applyFont="1" applyBorder="1" applyAlignment="1">
      <alignment vertical="center"/>
    </xf>
    <xf numFmtId="44" fontId="16" fillId="0" borderId="0" xfId="0" applyNumberFormat="1" applyFont="1"/>
    <xf numFmtId="49" fontId="18" fillId="0" borderId="0" xfId="6" applyNumberFormat="1" applyFont="1" applyAlignment="1">
      <alignment horizontal="left"/>
    </xf>
    <xf numFmtId="49" fontId="32" fillId="0" borderId="0" xfId="6" applyNumberFormat="1" applyFont="1" applyAlignment="1">
      <alignment horizontal="left"/>
    </xf>
    <xf numFmtId="0" fontId="17" fillId="0" borderId="0" xfId="0" applyFont="1"/>
    <xf numFmtId="49" fontId="31" fillId="0" borderId="0" xfId="6" applyNumberFormat="1" applyFont="1"/>
    <xf numFmtId="14" fontId="8" fillId="0" borderId="0" xfId="0" applyNumberFormat="1" applyFont="1" applyAlignment="1">
      <alignment horizontal="left" vertical="center"/>
    </xf>
    <xf numFmtId="0" fontId="9" fillId="0" borderId="3" xfId="7" applyFont="1" applyBorder="1" applyAlignment="1">
      <alignment horizontal="left" vertical="center" wrapText="1"/>
    </xf>
    <xf numFmtId="0" fontId="9" fillId="0" borderId="3" xfId="7" applyFont="1" applyBorder="1" applyAlignment="1">
      <alignment horizontal="left" vertical="center"/>
    </xf>
    <xf numFmtId="0" fontId="57" fillId="0" borderId="3" xfId="7" applyFont="1" applyBorder="1" applyAlignment="1">
      <alignment horizontal="left" vertical="center" wrapText="1"/>
    </xf>
    <xf numFmtId="0" fontId="57" fillId="0" borderId="3" xfId="7" applyFont="1" applyBorder="1" applyAlignment="1">
      <alignment horizontal="left" vertical="center"/>
    </xf>
    <xf numFmtId="0" fontId="28" fillId="11" borderId="36" xfId="0" applyFont="1" applyFill="1" applyBorder="1" applyAlignment="1">
      <alignment horizontal="center"/>
    </xf>
    <xf numFmtId="44" fontId="33" fillId="0" borderId="47" xfId="2" applyFont="1" applyBorder="1" applyAlignment="1">
      <alignment horizontal="right"/>
    </xf>
    <xf numFmtId="44" fontId="33" fillId="0" borderId="33" xfId="2" applyFont="1" applyBorder="1" applyAlignment="1">
      <alignment horizontal="right"/>
    </xf>
    <xf numFmtId="44" fontId="34" fillId="11" borderId="21" xfId="2" applyFont="1" applyFill="1" applyBorder="1" applyAlignment="1">
      <alignment horizontal="right"/>
    </xf>
    <xf numFmtId="44" fontId="33" fillId="14" borderId="50" xfId="2" applyFont="1" applyFill="1" applyBorder="1" applyAlignment="1">
      <alignment horizontal="right"/>
    </xf>
    <xf numFmtId="44" fontId="34" fillId="11" borderId="51" xfId="2" applyFont="1" applyFill="1" applyBorder="1" applyAlignment="1">
      <alignment horizontal="right"/>
    </xf>
    <xf numFmtId="0" fontId="34" fillId="0" borderId="2"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wrapText="1"/>
    </xf>
    <xf numFmtId="0" fontId="8" fillId="0" borderId="0" xfId="0" applyFont="1" applyAlignment="1">
      <alignment horizontal="center"/>
    </xf>
    <xf numFmtId="14" fontId="40" fillId="0" borderId="0" xfId="0" applyNumberFormat="1" applyFont="1" applyAlignment="1">
      <alignment horizontal="left"/>
    </xf>
    <xf numFmtId="0" fontId="40" fillId="0" borderId="16" xfId="0" applyFont="1" applyBorder="1" applyAlignment="1">
      <alignment horizontal="left" vertical="center"/>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 xfId="0" quotePrefix="1" applyFont="1" applyBorder="1" applyAlignment="1">
      <alignment horizontal="center" vertical="center" wrapText="1"/>
    </xf>
    <xf numFmtId="0" fontId="42" fillId="0" borderId="2" xfId="0" applyFont="1" applyBorder="1" applyAlignment="1">
      <alignment horizontal="left"/>
    </xf>
    <xf numFmtId="0" fontId="40" fillId="2" borderId="0" xfId="0" applyFont="1" applyFill="1"/>
    <xf numFmtId="0" fontId="40" fillId="2" borderId="0" xfId="0" applyFont="1" applyFill="1" applyAlignment="1">
      <alignment horizontal="center"/>
    </xf>
    <xf numFmtId="0" fontId="40" fillId="2" borderId="0" xfId="0" applyFont="1" applyFill="1" applyAlignment="1">
      <alignment horizontal="center" vertical="center"/>
    </xf>
    <xf numFmtId="0" fontId="42" fillId="2" borderId="0" xfId="0" applyFont="1" applyFill="1" applyAlignment="1">
      <alignment horizontal="center" vertical="top"/>
    </xf>
    <xf numFmtId="0" fontId="20" fillId="0" borderId="0" xfId="0" applyFont="1" applyAlignment="1">
      <alignment vertical="top"/>
    </xf>
    <xf numFmtId="0" fontId="21" fillId="0" borderId="0" xfId="0" applyFont="1" applyAlignment="1">
      <alignment horizontal="left" vertical="center"/>
    </xf>
    <xf numFmtId="0" fontId="8" fillId="0" borderId="0" xfId="0" applyFont="1"/>
    <xf numFmtId="14" fontId="21" fillId="0" borderId="0" xfId="0" applyNumberFormat="1" applyFont="1" applyAlignment="1">
      <alignment horizontal="left" vertical="center"/>
    </xf>
    <xf numFmtId="0" fontId="21" fillId="0" borderId="0" xfId="0" applyFont="1" applyAlignment="1">
      <alignment horizontal="center" vertical="center"/>
    </xf>
    <xf numFmtId="0" fontId="11" fillId="0" borderId="0" xfId="0" applyFont="1"/>
    <xf numFmtId="0" fontId="21" fillId="0" borderId="0" xfId="0" applyFont="1" applyAlignment="1">
      <alignment vertical="center"/>
    </xf>
    <xf numFmtId="1" fontId="21" fillId="0" borderId="0" xfId="0" applyNumberFormat="1" applyFont="1" applyAlignment="1">
      <alignment vertical="center"/>
    </xf>
    <xf numFmtId="0" fontId="20" fillId="0" borderId="0" xfId="6" applyFont="1" applyAlignment="1">
      <alignment horizontal="center" vertical="center"/>
    </xf>
    <xf numFmtId="0" fontId="8" fillId="0" borderId="0" xfId="0" applyFont="1" applyAlignment="1">
      <alignment vertical="center"/>
    </xf>
    <xf numFmtId="14" fontId="8"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9" fontId="9" fillId="0" borderId="0" xfId="5" applyFont="1" applyFill="1" applyBorder="1" applyAlignment="1">
      <alignment vertical="center"/>
    </xf>
    <xf numFmtId="0" fontId="11"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10" fillId="0" borderId="0" xfId="0" applyFont="1" applyAlignment="1">
      <alignment vertical="center"/>
    </xf>
    <xf numFmtId="0" fontId="9" fillId="0" borderId="9" xfId="0" applyFont="1" applyBorder="1" applyAlignment="1">
      <alignment horizontal="center"/>
    </xf>
    <xf numFmtId="9" fontId="9" fillId="0" borderId="2" xfId="4" applyFont="1" applyBorder="1" applyAlignment="1">
      <alignment horizontal="right"/>
    </xf>
    <xf numFmtId="0" fontId="57" fillId="0" borderId="0" xfId="7" applyFont="1" applyAlignment="1">
      <alignment horizontal="left" vertical="center"/>
    </xf>
    <xf numFmtId="0" fontId="9" fillId="2" borderId="8" xfId="0" applyFont="1" applyFill="1" applyBorder="1" applyAlignment="1">
      <alignment horizontal="center" vertical="center"/>
    </xf>
    <xf numFmtId="9" fontId="9" fillId="2" borderId="0" xfId="5" applyFont="1" applyFill="1" applyBorder="1" applyAlignment="1">
      <alignment vertical="center"/>
    </xf>
    <xf numFmtId="0" fontId="9" fillId="2" borderId="3" xfId="0" applyFont="1" applyFill="1" applyBorder="1" applyAlignment="1">
      <alignment horizontal="center" vertical="center"/>
    </xf>
    <xf numFmtId="0" fontId="51" fillId="15" borderId="2" xfId="0" applyFont="1" applyFill="1" applyBorder="1" applyAlignment="1">
      <alignment vertical="center"/>
    </xf>
    <xf numFmtId="49" fontId="40" fillId="0" borderId="0" xfId="0" applyNumberFormat="1" applyFont="1" applyAlignment="1">
      <alignment horizontal="left"/>
    </xf>
    <xf numFmtId="49" fontId="52" fillId="0" borderId="0" xfId="0" applyNumberFormat="1" applyFont="1" applyAlignment="1">
      <alignment horizontal="left"/>
    </xf>
    <xf numFmtId="0" fontId="52" fillId="0" borderId="0" xfId="0" applyFont="1" applyAlignment="1">
      <alignment horizontal="center"/>
    </xf>
    <xf numFmtId="49" fontId="21" fillId="0" borderId="0" xfId="0" applyNumberFormat="1" applyFont="1" applyAlignment="1">
      <alignment horizontal="left"/>
    </xf>
    <xf numFmtId="0" fontId="21" fillId="0" borderId="0" xfId="0" applyFont="1" applyAlignment="1">
      <alignment horizontal="center"/>
    </xf>
    <xf numFmtId="0" fontId="61" fillId="0" borderId="0" xfId="0" applyFont="1"/>
    <xf numFmtId="0" fontId="1" fillId="0" borderId="0" xfId="0" applyFont="1"/>
    <xf numFmtId="7" fontId="1" fillId="0" borderId="0" xfId="0" applyNumberFormat="1" applyFont="1"/>
    <xf numFmtId="37" fontId="1" fillId="0" borderId="0" xfId="0" applyNumberFormat="1" applyFont="1"/>
    <xf numFmtId="5" fontId="1" fillId="0" borderId="0" xfId="0" applyNumberFormat="1" applyFont="1"/>
    <xf numFmtId="49" fontId="30" fillId="0" borderId="0" xfId="6" applyNumberFormat="1" applyFont="1" applyAlignment="1"/>
    <xf numFmtId="49" fontId="29" fillId="10" borderId="0" xfId="6" applyNumberFormat="1" applyFont="1" applyFill="1" applyAlignment="1">
      <alignment horizontal="left"/>
    </xf>
    <xf numFmtId="49" fontId="28" fillId="0" borderId="11"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46"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0" fontId="33" fillId="10" borderId="32" xfId="0" applyFont="1" applyFill="1" applyBorder="1" applyAlignment="1">
      <alignment horizontal="left"/>
    </xf>
    <xf numFmtId="0" fontId="33" fillId="10" borderId="0" xfId="0" applyFont="1" applyFill="1" applyAlignment="1">
      <alignment horizontal="left"/>
    </xf>
    <xf numFmtId="0" fontId="33" fillId="10" borderId="33" xfId="0" applyFont="1" applyFill="1" applyBorder="1" applyAlignment="1">
      <alignment horizontal="left"/>
    </xf>
    <xf numFmtId="0" fontId="33" fillId="10" borderId="34" xfId="0" applyFont="1" applyFill="1" applyBorder="1" applyAlignment="1">
      <alignment horizontal="left"/>
    </xf>
    <xf numFmtId="0" fontId="28" fillId="11" borderId="0" xfId="0" applyFont="1" applyFill="1" applyAlignment="1"/>
    <xf numFmtId="0" fontId="28" fillId="11" borderId="19" xfId="0" applyFont="1" applyFill="1" applyBorder="1" applyAlignment="1"/>
    <xf numFmtId="0" fontId="33" fillId="10" borderId="39" xfId="0" applyFont="1" applyFill="1" applyBorder="1" applyAlignment="1">
      <alignment horizontal="left"/>
    </xf>
    <xf numFmtId="0" fontId="33" fillId="10" borderId="40" xfId="0" applyFont="1" applyFill="1" applyBorder="1" applyAlignment="1">
      <alignment horizontal="left"/>
    </xf>
    <xf numFmtId="0" fontId="41" fillId="0" borderId="0" xfId="6" applyFont="1" applyAlignment="1">
      <alignment horizontal="center" wrapText="1"/>
    </xf>
    <xf numFmtId="0" fontId="42" fillId="2" borderId="0" xfId="0" applyFont="1" applyFill="1" applyAlignment="1">
      <alignment horizontal="left" vertical="top" wrapText="1"/>
    </xf>
    <xf numFmtId="0" fontId="40" fillId="0" borderId="0" xfId="0" applyFont="1" applyAlignment="1">
      <alignment horizontal="left" wrapText="1"/>
    </xf>
    <xf numFmtId="0" fontId="9" fillId="0" borderId="2" xfId="0" applyFont="1" applyBorder="1" applyAlignment="1">
      <alignment horizontal="left"/>
    </xf>
    <xf numFmtId="0" fontId="11" fillId="0" borderId="0" xfId="0" applyFont="1" applyAlignment="1">
      <alignment horizontal="left"/>
    </xf>
    <xf numFmtId="0" fontId="20" fillId="2" borderId="0" xfId="0" applyFont="1" applyFill="1" applyAlignment="1">
      <alignment horizontal="left" vertical="top"/>
    </xf>
    <xf numFmtId="0" fontId="23" fillId="0" borderId="0" xfId="6" applyFont="1" applyAlignment="1">
      <alignment horizontal="center" wrapText="1"/>
    </xf>
    <xf numFmtId="0" fontId="15" fillId="2" borderId="0" xfId="0" applyFont="1" applyFill="1" applyAlignment="1">
      <alignment horizontal="left" vertical="top"/>
    </xf>
    <xf numFmtId="0" fontId="20" fillId="2" borderId="0" xfId="0" applyFont="1" applyFill="1" applyAlignment="1">
      <alignment horizontal="left" vertical="top" wrapText="1"/>
    </xf>
    <xf numFmtId="0" fontId="21" fillId="2" borderId="3" xfId="0" applyFont="1" applyFill="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1" fillId="2" borderId="8" xfId="0" applyFont="1" applyFill="1" applyBorder="1" applyAlignment="1">
      <alignment horizontal="left"/>
    </xf>
    <xf numFmtId="0" fontId="20" fillId="2" borderId="6" xfId="0" applyFont="1" applyFill="1" applyBorder="1" applyAlignment="1">
      <alignment horizontal="center"/>
    </xf>
    <xf numFmtId="0" fontId="21" fillId="2" borderId="0" xfId="0" applyFont="1" applyFill="1" applyAlignment="1">
      <alignment horizontal="left"/>
    </xf>
    <xf numFmtId="14" fontId="8" fillId="0" borderId="0" xfId="0" applyNumberFormat="1" applyFont="1" applyAlignment="1">
      <alignment horizontal="left" vertical="center"/>
    </xf>
    <xf numFmtId="0" fontId="54" fillId="13" borderId="3" xfId="0" applyFont="1" applyFill="1" applyBorder="1" applyAlignment="1">
      <alignment horizontal="left" vertical="center" wrapText="1"/>
    </xf>
    <xf numFmtId="0" fontId="54" fillId="13" borderId="10"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6" xfId="0" applyFont="1" applyFill="1" applyBorder="1" applyAlignment="1">
      <alignment horizontal="center" vertical="center"/>
    </xf>
    <xf numFmtId="0" fontId="54" fillId="3" borderId="8" xfId="0" applyFont="1" applyFill="1" applyBorder="1" applyAlignment="1">
      <alignment horizontal="center" vertical="center"/>
    </xf>
    <xf numFmtId="0" fontId="21" fillId="0" borderId="38" xfId="0" applyFont="1" applyBorder="1" applyAlignment="1">
      <alignment horizontal="center" vertical="center"/>
    </xf>
    <xf numFmtId="1" fontId="24" fillId="0" borderId="0" xfId="0" applyNumberFormat="1" applyFont="1" applyAlignment="1">
      <alignment horizontal="left" vertical="center"/>
    </xf>
    <xf numFmtId="0" fontId="21" fillId="0" borderId="8" xfId="0" applyFont="1" applyBorder="1" applyAlignment="1">
      <alignment horizontal="left" vertical="center"/>
    </xf>
    <xf numFmtId="0" fontId="21" fillId="5" borderId="3" xfId="0" applyFont="1" applyFill="1" applyBorder="1" applyAlignment="1">
      <alignment horizontal="left" vertical="center" wrapText="1"/>
    </xf>
    <xf numFmtId="0" fontId="21" fillId="5" borderId="10" xfId="0" applyFont="1" applyFill="1" applyBorder="1" applyAlignment="1">
      <alignment horizontal="left" vertical="center" wrapText="1"/>
    </xf>
    <xf numFmtId="1" fontId="21" fillId="7" borderId="3" xfId="0" applyNumberFormat="1" applyFont="1" applyFill="1" applyBorder="1" applyAlignment="1">
      <alignment horizontal="left" vertical="center" wrapText="1"/>
    </xf>
    <xf numFmtId="1" fontId="21" fillId="7" borderId="10" xfId="0" applyNumberFormat="1" applyFont="1" applyFill="1" applyBorder="1" applyAlignment="1">
      <alignment horizontal="left" vertical="center" wrapText="1"/>
    </xf>
    <xf numFmtId="0" fontId="23" fillId="0" borderId="0" xfId="6" applyFont="1" applyAlignment="1">
      <alignment horizontal="center" vertical="center" wrapText="1"/>
    </xf>
    <xf numFmtId="1" fontId="20" fillId="0" borderId="0" xfId="0" applyNumberFormat="1" applyFont="1" applyAlignment="1">
      <alignment horizontal="left" vertical="center" wrapText="1"/>
    </xf>
    <xf numFmtId="1" fontId="20" fillId="0" borderId="0" xfId="0" applyNumberFormat="1" applyFont="1" applyAlignment="1">
      <alignment horizontal="left" vertical="center"/>
    </xf>
    <xf numFmtId="14" fontId="21" fillId="2" borderId="8" xfId="0" applyNumberFormat="1" applyFont="1" applyFill="1" applyBorder="1" applyAlignment="1">
      <alignment horizontal="left"/>
    </xf>
    <xf numFmtId="0" fontId="20" fillId="2" borderId="0" xfId="0" applyFont="1" applyFill="1" applyAlignment="1">
      <alignment horizontal="left" vertical="center" wrapText="1"/>
    </xf>
    <xf numFmtId="0" fontId="60" fillId="0" borderId="0" xfId="6" applyFont="1" applyAlignment="1">
      <alignment horizontal="center"/>
    </xf>
    <xf numFmtId="49" fontId="61" fillId="0" borderId="0" xfId="0" applyNumberFormat="1" applyFont="1" applyAlignment="1">
      <alignment horizontal="left"/>
    </xf>
    <xf numFmtId="0" fontId="21" fillId="0" borderId="0" xfId="0" applyFont="1" applyAlignment="1">
      <alignment horizontal="left"/>
    </xf>
    <xf numFmtId="14" fontId="21" fillId="2" borderId="0" xfId="0" applyNumberFormat="1" applyFont="1" applyFill="1" applyAlignment="1">
      <alignment horizontal="left"/>
    </xf>
  </cellXfs>
  <cellStyles count="8">
    <cellStyle name="Comma 2" xfId="1" xr:uid="{00000000-0005-0000-0000-000000000000}"/>
    <cellStyle name="Currency" xfId="2" builtinId="4"/>
    <cellStyle name="Currency 2" xfId="3" xr:uid="{00000000-0005-0000-0000-000002000000}"/>
    <cellStyle name="Normal" xfId="0" builtinId="0"/>
    <cellStyle name="Normal 2" xfId="6" xr:uid="{00000000-0005-0000-0000-000004000000}"/>
    <cellStyle name="Normal_Peloton Project Budget # 11 - 07.06.05" xfId="7" xr:uid="{A648AA63-DDDC-4D99-AB80-599495DDFEB5}"/>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2FA-D54B-4B60-B63E-19C2490C35C7}">
  <sheetPr>
    <pageSetUpPr fitToPage="1"/>
  </sheetPr>
  <dimension ref="A1:L44"/>
  <sheetViews>
    <sheetView tabSelected="1" zoomScale="85" zoomScaleNormal="85" zoomScaleSheetLayoutView="55" workbookViewId="0">
      <selection activeCell="A3" sqref="A3:K3"/>
    </sheetView>
  </sheetViews>
  <sheetFormatPr defaultRowHeight="12.75"/>
  <cols>
    <col min="1" max="1" width="83.85546875" customWidth="1"/>
    <col min="2" max="2" width="17.7109375" customWidth="1"/>
    <col min="3" max="3" width="19.140625" customWidth="1"/>
    <col min="4" max="6" width="17.7109375" customWidth="1"/>
    <col min="7" max="7" width="15.85546875" bestFit="1" customWidth="1"/>
    <col min="8" max="8" width="17.28515625" bestFit="1" customWidth="1"/>
    <col min="9" max="9" width="25.42578125" bestFit="1" customWidth="1"/>
    <col min="10" max="10" width="25.85546875" bestFit="1" customWidth="1"/>
    <col min="11" max="11" width="17.28515625" bestFit="1" customWidth="1"/>
  </cols>
  <sheetData>
    <row r="1" spans="1:12" s="16" customFormat="1" ht="25.5">
      <c r="A1" s="332" t="s">
        <v>0</v>
      </c>
      <c r="B1" s="332"/>
      <c r="C1" s="332"/>
      <c r="D1" s="332"/>
      <c r="E1" s="332"/>
      <c r="F1" s="332"/>
      <c r="G1" s="332"/>
      <c r="H1" s="332"/>
      <c r="I1" s="332"/>
      <c r="J1" s="332"/>
      <c r="K1" s="332"/>
      <c r="L1" s="84"/>
    </row>
    <row r="2" spans="1:12" s="16" customFormat="1" ht="19.149999999999999" customHeight="1">
      <c r="A2" s="331" t="s">
        <v>1</v>
      </c>
      <c r="B2" s="331"/>
      <c r="C2" s="331"/>
      <c r="D2" s="331"/>
      <c r="E2" s="331"/>
      <c r="F2" s="331"/>
      <c r="G2" s="331"/>
      <c r="H2" s="331"/>
      <c r="I2" s="331"/>
      <c r="J2" s="331"/>
      <c r="K2" s="331"/>
      <c r="L2" s="267"/>
    </row>
    <row r="3" spans="1:12" s="16" customFormat="1" ht="21" customHeight="1">
      <c r="A3" s="331" t="s">
        <v>2</v>
      </c>
      <c r="B3" s="331"/>
      <c r="C3" s="331"/>
      <c r="D3" s="331"/>
      <c r="E3" s="331"/>
      <c r="F3" s="331"/>
      <c r="G3" s="331"/>
      <c r="H3" s="331"/>
      <c r="I3" s="331"/>
      <c r="J3" s="331"/>
      <c r="K3" s="331"/>
      <c r="L3" s="267"/>
    </row>
    <row r="4" spans="1:12" s="16" customFormat="1" ht="24.6" customHeight="1">
      <c r="A4" s="270"/>
      <c r="B4" s="270"/>
      <c r="C4" s="270"/>
      <c r="D4" s="270"/>
      <c r="E4" s="270"/>
      <c r="F4" s="270"/>
      <c r="G4" s="270"/>
      <c r="H4" s="270"/>
      <c r="I4" s="270"/>
      <c r="J4" s="270"/>
      <c r="K4" s="270"/>
      <c r="L4" s="267"/>
    </row>
    <row r="5" spans="1:12" s="16" customFormat="1" ht="25.5">
      <c r="A5" s="252" t="s">
        <v>3</v>
      </c>
      <c r="B5" s="252"/>
      <c r="C5" s="252"/>
      <c r="D5" s="252"/>
      <c r="E5" s="252"/>
      <c r="F5" s="252"/>
      <c r="G5" s="252"/>
      <c r="H5" s="252"/>
      <c r="I5" s="252"/>
      <c r="J5" s="252"/>
      <c r="K5" s="252"/>
      <c r="L5" s="267"/>
    </row>
    <row r="6" spans="1:12" s="269" customFormat="1" ht="31.5" customHeight="1" thickBot="1">
      <c r="A6" s="89" t="s">
        <v>4</v>
      </c>
      <c r="B6"/>
      <c r="C6"/>
      <c r="D6"/>
      <c r="E6"/>
      <c r="F6"/>
      <c r="G6" s="252"/>
      <c r="H6" s="268"/>
      <c r="I6" s="268"/>
      <c r="J6" s="268"/>
      <c r="K6" s="268"/>
      <c r="L6" s="267"/>
    </row>
    <row r="7" spans="1:12" s="18" customFormat="1" ht="78" customHeight="1">
      <c r="A7" s="338" t="s">
        <v>5</v>
      </c>
      <c r="B7" s="338" t="s">
        <v>6</v>
      </c>
      <c r="C7" s="340" t="s">
        <v>7</v>
      </c>
      <c r="D7" s="340" t="s">
        <v>8</v>
      </c>
      <c r="E7" s="340" t="s">
        <v>9</v>
      </c>
      <c r="F7" s="342" t="s">
        <v>10</v>
      </c>
      <c r="G7" s="333"/>
      <c r="H7" s="335" t="s">
        <v>11</v>
      </c>
      <c r="I7" s="336"/>
      <c r="J7" s="336"/>
      <c r="K7" s="337"/>
      <c r="L7" s="17"/>
    </row>
    <row r="8" spans="1:12" s="18" customFormat="1" ht="15.75" thickBot="1">
      <c r="A8" s="339"/>
      <c r="B8" s="339"/>
      <c r="C8" s="341"/>
      <c r="D8" s="341"/>
      <c r="E8" s="341"/>
      <c r="F8" s="343"/>
      <c r="G8" s="334"/>
      <c r="H8" s="85" t="s">
        <v>12</v>
      </c>
      <c r="I8" s="85" t="s">
        <v>13</v>
      </c>
      <c r="J8" s="85" t="s">
        <v>14</v>
      </c>
      <c r="K8" s="85" t="s">
        <v>15</v>
      </c>
      <c r="L8" s="17"/>
    </row>
    <row r="9" spans="1:12" s="13" customFormat="1" ht="15">
      <c r="A9" s="272" t="s">
        <v>16</v>
      </c>
      <c r="B9" s="277"/>
      <c r="C9" s="194"/>
      <c r="D9" s="194"/>
      <c r="E9" s="278"/>
      <c r="F9" s="280">
        <f>SUM(B9:E9)</f>
        <v>0</v>
      </c>
      <c r="G9" s="327"/>
      <c r="H9" s="87"/>
      <c r="I9" s="87"/>
      <c r="J9" s="86"/>
      <c r="K9" s="225">
        <f>H9*J9</f>
        <v>0</v>
      </c>
    </row>
    <row r="10" spans="1:12" s="13" customFormat="1" ht="15">
      <c r="A10" s="272" t="s">
        <v>17</v>
      </c>
      <c r="B10" s="277"/>
      <c r="C10" s="194"/>
      <c r="D10" s="194"/>
      <c r="E10" s="278"/>
      <c r="F10" s="280">
        <f>SUM(B10:E10)</f>
        <v>0</v>
      </c>
      <c r="G10" s="327"/>
      <c r="H10" s="87"/>
      <c r="I10" s="87"/>
      <c r="J10" s="86"/>
      <c r="K10" s="225">
        <f>H10*J10</f>
        <v>0</v>
      </c>
    </row>
    <row r="11" spans="1:12" s="13" customFormat="1" ht="15">
      <c r="A11" s="273" t="s">
        <v>18</v>
      </c>
      <c r="B11" s="277"/>
      <c r="C11" s="194"/>
      <c r="D11" s="194"/>
      <c r="E11" s="278"/>
      <c r="F11" s="280">
        <f t="shared" ref="F11:F19" si="0">SUM(B11:E11)</f>
        <v>0</v>
      </c>
      <c r="G11" s="327"/>
      <c r="H11" s="87"/>
      <c r="I11" s="87"/>
      <c r="J11" s="86"/>
      <c r="K11" s="225">
        <f>H11*J11</f>
        <v>0</v>
      </c>
    </row>
    <row r="12" spans="1:12" s="13" customFormat="1" ht="15">
      <c r="A12" s="272" t="s">
        <v>19</v>
      </c>
      <c r="B12" s="277"/>
      <c r="C12" s="194"/>
      <c r="D12" s="194"/>
      <c r="E12" s="278"/>
      <c r="F12" s="280">
        <f t="shared" si="0"/>
        <v>0</v>
      </c>
      <c r="G12" s="327"/>
      <c r="H12" s="87"/>
      <c r="I12" s="87"/>
      <c r="J12" s="86"/>
      <c r="K12" s="225">
        <f t="shared" ref="K12:K15" si="1">H12*J12</f>
        <v>0</v>
      </c>
    </row>
    <row r="13" spans="1:12" s="13" customFormat="1" ht="15">
      <c r="A13" s="272" t="s">
        <v>20</v>
      </c>
      <c r="B13" s="277"/>
      <c r="C13" s="194"/>
      <c r="D13" s="194"/>
      <c r="E13" s="278"/>
      <c r="F13" s="280">
        <f t="shared" si="0"/>
        <v>0</v>
      </c>
      <c r="G13" s="327"/>
      <c r="H13" s="87"/>
      <c r="I13" s="87"/>
      <c r="J13" s="86"/>
      <c r="K13" s="225">
        <f t="shared" si="1"/>
        <v>0</v>
      </c>
    </row>
    <row r="14" spans="1:12" s="13" customFormat="1" ht="15">
      <c r="A14" s="274" t="s">
        <v>21</v>
      </c>
      <c r="B14" s="277"/>
      <c r="C14" s="194"/>
      <c r="D14" s="194"/>
      <c r="E14" s="278"/>
      <c r="F14" s="280">
        <f t="shared" si="0"/>
        <v>0</v>
      </c>
      <c r="G14" s="327"/>
      <c r="H14" s="87"/>
      <c r="I14" s="87"/>
      <c r="J14" s="86"/>
      <c r="K14" s="225">
        <f t="shared" si="1"/>
        <v>0</v>
      </c>
    </row>
    <row r="15" spans="1:12" s="13" customFormat="1" ht="15">
      <c r="A15" s="275" t="s">
        <v>22</v>
      </c>
      <c r="B15" s="277"/>
      <c r="C15" s="194"/>
      <c r="D15" s="194"/>
      <c r="E15" s="278"/>
      <c r="F15" s="280">
        <f t="shared" si="0"/>
        <v>0</v>
      </c>
      <c r="G15" s="327"/>
      <c r="H15" s="87"/>
      <c r="I15" s="87"/>
      <c r="J15" s="86"/>
      <c r="K15" s="225">
        <f t="shared" si="1"/>
        <v>0</v>
      </c>
    </row>
    <row r="16" spans="1:12" s="13" customFormat="1" ht="15">
      <c r="A16" s="275" t="s">
        <v>23</v>
      </c>
      <c r="B16" s="277"/>
      <c r="C16" s="194"/>
      <c r="D16" s="194"/>
      <c r="E16" s="278"/>
      <c r="F16" s="280">
        <f t="shared" si="0"/>
        <v>0</v>
      </c>
      <c r="G16" s="327"/>
      <c r="H16" s="87"/>
      <c r="I16" s="87"/>
      <c r="J16" s="86"/>
      <c r="K16" s="225">
        <f t="shared" ref="K16:K17" si="2">H16*J16</f>
        <v>0</v>
      </c>
    </row>
    <row r="17" spans="1:12" s="13" customFormat="1" ht="15">
      <c r="A17" s="275" t="s">
        <v>24</v>
      </c>
      <c r="B17" s="277"/>
      <c r="C17" s="194"/>
      <c r="D17" s="194"/>
      <c r="E17" s="278"/>
      <c r="F17" s="280">
        <f t="shared" si="0"/>
        <v>0</v>
      </c>
      <c r="G17" s="327"/>
      <c r="H17" s="87"/>
      <c r="I17" s="87"/>
      <c r="J17" s="86"/>
      <c r="K17" s="225">
        <f t="shared" si="2"/>
        <v>0</v>
      </c>
    </row>
    <row r="18" spans="1:12" s="13" customFormat="1" ht="15">
      <c r="A18" s="316" t="s">
        <v>25</v>
      </c>
      <c r="B18" s="277"/>
      <c r="C18" s="194"/>
      <c r="D18" s="194"/>
      <c r="E18" s="278"/>
      <c r="F18" s="280">
        <f t="shared" si="0"/>
        <v>0</v>
      </c>
      <c r="G18" s="327"/>
      <c r="H18" s="87"/>
      <c r="I18" s="87"/>
      <c r="J18" s="86"/>
      <c r="K18" s="225">
        <f t="shared" ref="K18:K19" si="3">H18*J18</f>
        <v>0</v>
      </c>
    </row>
    <row r="19" spans="1:12" s="13" customFormat="1" ht="15">
      <c r="A19" s="316" t="s">
        <v>26</v>
      </c>
      <c r="B19" s="277"/>
      <c r="C19" s="194"/>
      <c r="D19" s="194"/>
      <c r="E19" s="278"/>
      <c r="F19" s="280">
        <f t="shared" si="0"/>
        <v>0</v>
      </c>
      <c r="G19" s="327"/>
      <c r="H19" s="87"/>
      <c r="I19" s="87"/>
      <c r="J19" s="86"/>
      <c r="K19" s="225">
        <f t="shared" si="3"/>
        <v>0</v>
      </c>
    </row>
    <row r="20" spans="1:12" s="13" customFormat="1" ht="15.75" thickBot="1">
      <c r="A20" s="276" t="s">
        <v>27</v>
      </c>
      <c r="B20" s="279">
        <f>SUM(B9:B19)</f>
        <v>0</v>
      </c>
      <c r="C20" s="279">
        <f t="shared" ref="C20:E20" si="4">SUM(C9:C19)</f>
        <v>0</v>
      </c>
      <c r="D20" s="279">
        <f t="shared" si="4"/>
        <v>0</v>
      </c>
      <c r="E20" s="279">
        <f t="shared" si="4"/>
        <v>0</v>
      </c>
      <c r="F20" s="281">
        <f>SUM(F9:F19)</f>
        <v>0</v>
      </c>
      <c r="G20" s="327"/>
      <c r="H20" s="88"/>
      <c r="I20" s="88"/>
      <c r="J20" s="88"/>
      <c r="K20" s="216">
        <f>SUM(K9:K19)</f>
        <v>0</v>
      </c>
    </row>
    <row r="21" spans="1:12" s="13" customFormat="1" ht="15.75" thickBot="1">
      <c r="A21" s="191" t="s">
        <v>28</v>
      </c>
      <c r="B21" s="192"/>
      <c r="C21" s="210"/>
      <c r="D21" s="210"/>
      <c r="E21" s="210"/>
      <c r="F21" s="328"/>
      <c r="G21" s="327"/>
      <c r="H21" s="327"/>
      <c r="I21" s="327"/>
      <c r="J21" s="327"/>
      <c r="K21" s="327"/>
    </row>
    <row r="22" spans="1:12" s="13" customFormat="1" ht="15.75" thickBot="1">
      <c r="A22" s="209"/>
      <c r="B22" s="210"/>
      <c r="C22" s="210"/>
      <c r="D22" s="210"/>
      <c r="E22" s="210"/>
      <c r="F22" s="328"/>
      <c r="G22" s="327"/>
      <c r="H22" s="348" t="s">
        <v>29</v>
      </c>
      <c r="I22" s="348"/>
      <c r="J22" s="349"/>
      <c r="K22" s="226">
        <f>K20</f>
        <v>0</v>
      </c>
    </row>
    <row r="23" spans="1:12" s="13" customFormat="1" ht="15">
      <c r="A23" s="193" t="s">
        <v>30</v>
      </c>
      <c r="B23" s="220"/>
      <c r="C23" s="220"/>
      <c r="D23" s="220"/>
      <c r="E23" s="220"/>
      <c r="F23" s="219">
        <f>'B - Precon Svs &amp; Gen. Cond '!G11</f>
        <v>0</v>
      </c>
      <c r="G23" s="327"/>
    </row>
    <row r="24" spans="1:12" s="13" customFormat="1" ht="15">
      <c r="A24" s="211" t="s">
        <v>31</v>
      </c>
      <c r="G24" s="327"/>
    </row>
    <row r="25" spans="1:12" s="15" customFormat="1" ht="15.75" thickBot="1">
      <c r="B25" s="13"/>
      <c r="C25" s="13"/>
      <c r="D25" s="13"/>
      <c r="E25" s="13"/>
      <c r="F25" s="13"/>
      <c r="G25" s="327"/>
      <c r="L25" s="13"/>
    </row>
    <row r="26" spans="1:12" s="15" customFormat="1" ht="15.75" thickBot="1">
      <c r="A26" s="223" t="s">
        <v>32</v>
      </c>
      <c r="B26" s="224">
        <f>+F20+K22</f>
        <v>0</v>
      </c>
      <c r="C26" s="266"/>
      <c r="D26" s="266"/>
      <c r="E26" s="266"/>
      <c r="F26" s="13"/>
      <c r="G26" s="327"/>
      <c r="L26" s="13"/>
    </row>
    <row r="27" spans="1:12" s="13" customFormat="1" ht="15">
      <c r="A27" s="327"/>
      <c r="B27" s="327"/>
      <c r="C27" s="327"/>
      <c r="D27" s="327"/>
      <c r="E27" s="327"/>
      <c r="F27" s="329"/>
      <c r="G27" s="89"/>
      <c r="H27" s="89"/>
      <c r="I27" s="89"/>
      <c r="J27" s="327"/>
      <c r="K27" s="327"/>
    </row>
    <row r="28" spans="1:12" s="13" customFormat="1" ht="15">
      <c r="A28" s="327"/>
      <c r="B28" s="327"/>
      <c r="C28" s="327"/>
      <c r="D28" s="327"/>
      <c r="E28" s="327"/>
      <c r="F28" s="329"/>
      <c r="G28" s="89"/>
      <c r="H28" s="89"/>
      <c r="I28" s="89"/>
      <c r="J28" s="327"/>
      <c r="K28" s="327"/>
    </row>
    <row r="29" spans="1:12" s="13" customFormat="1" ht="15">
      <c r="A29" s="327"/>
      <c r="B29" s="327"/>
      <c r="C29" s="327"/>
      <c r="D29" s="327"/>
      <c r="E29" s="327"/>
      <c r="F29" s="329"/>
      <c r="G29" s="89"/>
      <c r="H29" s="89"/>
      <c r="I29" s="89"/>
      <c r="J29" s="327"/>
      <c r="K29" s="327"/>
    </row>
    <row r="30" spans="1:12" s="13" customFormat="1" ht="15">
      <c r="A30" s="327"/>
      <c r="B30" s="327"/>
      <c r="C30" s="327"/>
      <c r="D30" s="327"/>
      <c r="E30" s="327"/>
      <c r="F30" s="329"/>
      <c r="G30" s="89"/>
      <c r="H30" s="89"/>
      <c r="I30" s="89"/>
      <c r="J30" s="327"/>
      <c r="K30" s="327"/>
    </row>
    <row r="31" spans="1:12" ht="15">
      <c r="A31" s="221" t="s">
        <v>33</v>
      </c>
      <c r="B31" s="222"/>
      <c r="C31" s="222"/>
      <c r="D31" s="222"/>
      <c r="E31" s="222"/>
      <c r="F31" s="222"/>
      <c r="G31" s="89"/>
      <c r="H31" s="89"/>
      <c r="I31" s="89"/>
      <c r="J31" s="327"/>
      <c r="K31" s="327"/>
    </row>
    <row r="32" spans="1:12" ht="15">
      <c r="A32" s="350" t="s">
        <v>34</v>
      </c>
      <c r="B32" s="351"/>
      <c r="C32" s="351"/>
      <c r="D32" s="351"/>
      <c r="E32" s="351"/>
      <c r="F32" s="351"/>
      <c r="G32" s="89"/>
      <c r="H32" s="89"/>
      <c r="I32" s="89"/>
      <c r="J32" s="327"/>
      <c r="K32" s="327"/>
    </row>
    <row r="33" spans="1:12" ht="15">
      <c r="A33" s="344" t="s">
        <v>35</v>
      </c>
      <c r="B33" s="345"/>
      <c r="C33" s="345"/>
      <c r="D33" s="345"/>
      <c r="E33" s="345"/>
      <c r="F33" s="345"/>
      <c r="G33" s="89"/>
      <c r="H33" s="89"/>
      <c r="I33" s="89"/>
      <c r="J33" s="327"/>
      <c r="K33" s="327"/>
    </row>
    <row r="34" spans="1:12" ht="15">
      <c r="A34" s="344" t="s">
        <v>36</v>
      </c>
      <c r="B34" s="345"/>
      <c r="C34" s="345"/>
      <c r="D34" s="345"/>
      <c r="E34" s="345"/>
      <c r="F34" s="345"/>
      <c r="G34" s="89"/>
      <c r="H34" s="89"/>
      <c r="I34" s="89"/>
      <c r="J34" s="327"/>
      <c r="K34" s="327"/>
    </row>
    <row r="35" spans="1:12" ht="15">
      <c r="A35" s="344" t="s">
        <v>37</v>
      </c>
      <c r="B35" s="345"/>
      <c r="C35" s="345"/>
      <c r="D35" s="345"/>
      <c r="E35" s="345"/>
      <c r="F35" s="345"/>
      <c r="G35" s="89"/>
      <c r="H35" s="89"/>
      <c r="I35" s="89"/>
      <c r="J35" s="327"/>
      <c r="K35" s="327"/>
    </row>
    <row r="36" spans="1:12" ht="15">
      <c r="A36" s="344" t="s">
        <v>38</v>
      </c>
      <c r="B36" s="345"/>
      <c r="C36" s="345"/>
      <c r="D36" s="345"/>
      <c r="E36" s="345"/>
      <c r="F36" s="345"/>
      <c r="G36" s="89"/>
      <c r="H36" s="89"/>
      <c r="I36" s="89"/>
      <c r="J36" s="327"/>
      <c r="K36" s="327"/>
    </row>
    <row r="37" spans="1:12" ht="15">
      <c r="A37" s="344" t="s">
        <v>39</v>
      </c>
      <c r="B37" s="345"/>
      <c r="C37" s="345"/>
      <c r="D37" s="345"/>
      <c r="E37" s="345"/>
      <c r="F37" s="345"/>
      <c r="G37" s="89"/>
      <c r="H37" s="89"/>
      <c r="I37" s="89"/>
      <c r="J37" s="327"/>
      <c r="K37" s="90"/>
    </row>
    <row r="38" spans="1:12" ht="15">
      <c r="A38" s="344" t="s">
        <v>40</v>
      </c>
      <c r="B38" s="345"/>
      <c r="C38" s="345"/>
      <c r="D38" s="345"/>
      <c r="E38" s="345"/>
      <c r="F38" s="345"/>
      <c r="G38" s="89"/>
      <c r="H38" s="89"/>
      <c r="I38" s="89"/>
      <c r="J38" s="327"/>
      <c r="K38" s="90"/>
    </row>
    <row r="39" spans="1:12" ht="15">
      <c r="A39" s="344" t="s">
        <v>41</v>
      </c>
      <c r="B39" s="345"/>
      <c r="C39" s="345"/>
      <c r="D39" s="345"/>
      <c r="E39" s="345"/>
      <c r="F39" s="345"/>
      <c r="G39" s="91"/>
      <c r="H39" s="327"/>
      <c r="I39" s="330"/>
      <c r="J39" s="327"/>
      <c r="K39" s="327"/>
    </row>
    <row r="40" spans="1:12" ht="15">
      <c r="A40" s="344" t="s">
        <v>42</v>
      </c>
      <c r="B40" s="345"/>
      <c r="C40" s="345"/>
      <c r="D40" s="345"/>
      <c r="E40" s="345"/>
      <c r="F40" s="345"/>
      <c r="G40" s="327"/>
      <c r="H40" s="327"/>
      <c r="I40" s="330"/>
      <c r="J40" s="327"/>
      <c r="K40" s="327"/>
      <c r="L40" s="14"/>
    </row>
    <row r="41" spans="1:12" ht="15">
      <c r="A41" s="344" t="s">
        <v>43</v>
      </c>
      <c r="B41" s="345"/>
      <c r="C41" s="345"/>
      <c r="D41" s="345"/>
      <c r="E41" s="345"/>
      <c r="F41" s="345"/>
      <c r="G41" s="328"/>
      <c r="H41" s="328"/>
      <c r="I41" s="330"/>
      <c r="J41" s="327"/>
      <c r="K41" s="327"/>
      <c r="L41" s="14"/>
    </row>
    <row r="42" spans="1:12" ht="15">
      <c r="A42" s="344" t="s">
        <v>44</v>
      </c>
      <c r="B42" s="345"/>
      <c r="C42" s="345"/>
      <c r="D42" s="345"/>
      <c r="E42" s="345"/>
      <c r="F42" s="345"/>
      <c r="G42" s="327"/>
      <c r="H42" s="327"/>
      <c r="I42" s="327"/>
      <c r="J42" s="327"/>
      <c r="K42" s="327"/>
      <c r="L42" s="14"/>
    </row>
    <row r="43" spans="1:12" ht="15">
      <c r="A43" s="346" t="s">
        <v>45</v>
      </c>
      <c r="B43" s="347"/>
      <c r="C43" s="347"/>
      <c r="D43" s="347"/>
      <c r="E43" s="347"/>
      <c r="F43" s="347"/>
      <c r="G43" s="91"/>
      <c r="H43" s="91"/>
      <c r="I43" s="91"/>
      <c r="J43" s="90"/>
      <c r="K43" s="90"/>
    </row>
    <row r="44" spans="1:12">
      <c r="A44" s="90"/>
      <c r="B44" s="90"/>
      <c r="C44" s="90"/>
      <c r="D44" s="90"/>
      <c r="E44" s="90"/>
      <c r="F44" s="90"/>
      <c r="G44" s="90"/>
      <c r="H44" s="90"/>
      <c r="I44" s="90"/>
      <c r="J44" s="90"/>
      <c r="K44" s="90"/>
    </row>
  </sheetData>
  <mergeCells count="24">
    <mergeCell ref="H22:J22"/>
    <mergeCell ref="A32:F32"/>
    <mergeCell ref="A33:F33"/>
    <mergeCell ref="A34:F34"/>
    <mergeCell ref="A35:F35"/>
    <mergeCell ref="A36:F36"/>
    <mergeCell ref="A42:F42"/>
    <mergeCell ref="A43:F43"/>
    <mergeCell ref="A37:F37"/>
    <mergeCell ref="A38:F38"/>
    <mergeCell ref="A39:F39"/>
    <mergeCell ref="A40:F40"/>
    <mergeCell ref="A41:F41"/>
    <mergeCell ref="A2:K2"/>
    <mergeCell ref="A1:K1"/>
    <mergeCell ref="G7:G8"/>
    <mergeCell ref="H7:K7"/>
    <mergeCell ref="B7:B8"/>
    <mergeCell ref="C7:C8"/>
    <mergeCell ref="D7:D8"/>
    <mergeCell ref="F7:F8"/>
    <mergeCell ref="A3:K3"/>
    <mergeCell ref="E7:E8"/>
    <mergeCell ref="A7:A8"/>
  </mergeCells>
  <pageMargins left="0.7" right="0.7" top="0.75" bottom="0.75" header="0.3" footer="0.3"/>
  <pageSetup scale="43" fitToHeight="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9"/>
  <sheetViews>
    <sheetView view="pageBreakPreview" zoomScale="85" zoomScaleNormal="100" zoomScaleSheetLayoutView="85" workbookViewId="0">
      <selection activeCell="A3" sqref="A3"/>
    </sheetView>
  </sheetViews>
  <sheetFormatPr defaultColWidth="9.140625" defaultRowHeight="15"/>
  <cols>
    <col min="1" max="1" width="10.7109375" style="157" customWidth="1"/>
    <col min="2" max="2" width="83.42578125" style="157" customWidth="1"/>
    <col min="3" max="3" width="9.140625" style="157" customWidth="1"/>
    <col min="4" max="4" width="3" style="157" customWidth="1"/>
    <col min="5" max="5" width="38.28515625" style="157" customWidth="1"/>
    <col min="6" max="6" width="16.85546875" style="157" bestFit="1" customWidth="1"/>
    <col min="7" max="16384" width="9.140625" style="4"/>
  </cols>
  <sheetData>
    <row r="1" spans="1:6" s="16" customFormat="1" ht="18.95" customHeight="1">
      <c r="A1" s="250" t="s">
        <v>46</v>
      </c>
      <c r="B1" s="235"/>
      <c r="C1" s="235"/>
      <c r="D1" s="236"/>
      <c r="E1" s="251"/>
      <c r="F1" s="251"/>
    </row>
    <row r="2" spans="1:6" s="16" customFormat="1" ht="16.149999999999999" customHeight="1">
      <c r="A2" s="252" t="s">
        <v>1</v>
      </c>
      <c r="B2" s="236"/>
      <c r="C2" s="236"/>
      <c r="D2" s="236"/>
      <c r="E2" s="253"/>
      <c r="F2" s="253"/>
    </row>
    <row r="3" spans="1:6" s="16" customFormat="1" ht="16.899999999999999" customHeight="1">
      <c r="A3" s="326" t="s">
        <v>2</v>
      </c>
      <c r="B3" s="236"/>
      <c r="C3" s="236"/>
      <c r="D3" s="236"/>
      <c r="E3" s="253"/>
      <c r="F3" s="253"/>
    </row>
    <row r="4" spans="1:6" s="16" customFormat="1" ht="24.6" customHeight="1">
      <c r="A4" s="254"/>
      <c r="B4" s="237"/>
      <c r="C4" s="237"/>
      <c r="D4" s="237"/>
      <c r="E4" s="255"/>
      <c r="F4" s="255"/>
    </row>
    <row r="5" spans="1:6" s="2" customFormat="1">
      <c r="A5" s="238" t="s">
        <v>47</v>
      </c>
      <c r="B5" s="238"/>
      <c r="C5" s="238"/>
      <c r="D5" s="238"/>
      <c r="E5" s="238"/>
      <c r="F5" s="238"/>
    </row>
    <row r="6" spans="1:6" s="2" customFormat="1">
      <c r="A6" s="239"/>
      <c r="B6" s="239"/>
      <c r="C6" s="239"/>
      <c r="D6" s="239"/>
      <c r="E6" s="239"/>
      <c r="F6" s="239"/>
    </row>
    <row r="7" spans="1:6" ht="45.75" customHeight="1">
      <c r="A7" s="238" t="s">
        <v>4</v>
      </c>
      <c r="B7" s="238"/>
      <c r="C7" s="240"/>
      <c r="D7" s="240"/>
      <c r="E7" s="282" t="s">
        <v>10</v>
      </c>
      <c r="F7" s="238"/>
    </row>
    <row r="8" spans="1:6" s="3" customFormat="1" ht="49.5" customHeight="1">
      <c r="A8" s="132" t="s">
        <v>48</v>
      </c>
      <c r="B8" s="133" t="s">
        <v>49</v>
      </c>
      <c r="C8" s="134"/>
      <c r="D8" s="241"/>
      <c r="E8" s="135"/>
      <c r="F8" s="136" t="s">
        <v>50</v>
      </c>
    </row>
    <row r="9" spans="1:6">
      <c r="A9" s="137"/>
      <c r="B9" s="137" t="s">
        <v>51</v>
      </c>
      <c r="C9" s="137"/>
      <c r="D9" s="242"/>
      <c r="E9" s="137">
        <f>SUM(E11:E34)</f>
        <v>0</v>
      </c>
      <c r="F9" s="137">
        <f>IF(E9=0,,E9/$E$50)</f>
        <v>0</v>
      </c>
    </row>
    <row r="10" spans="1:6">
      <c r="A10" s="138" t="s">
        <v>52</v>
      </c>
      <c r="B10" s="139" t="s">
        <v>53</v>
      </c>
      <c r="C10" s="139"/>
      <c r="D10" s="243"/>
      <c r="E10" s="140"/>
      <c r="F10" s="141"/>
    </row>
    <row r="11" spans="1:6">
      <c r="A11" s="138" t="s">
        <v>54</v>
      </c>
      <c r="B11" s="139" t="s">
        <v>55</v>
      </c>
      <c r="C11" s="139"/>
      <c r="D11" s="243"/>
      <c r="E11" s="215"/>
      <c r="F11" s="206">
        <f t="shared" ref="F11:F33" si="0">IF(E11=0,,E11/$E$50)</f>
        <v>0</v>
      </c>
    </row>
    <row r="12" spans="1:6">
      <c r="A12" s="138" t="s">
        <v>56</v>
      </c>
      <c r="B12" s="144" t="s">
        <v>57</v>
      </c>
      <c r="C12" s="144"/>
      <c r="D12" s="244"/>
      <c r="E12" s="215"/>
      <c r="F12" s="206">
        <f t="shared" si="0"/>
        <v>0</v>
      </c>
    </row>
    <row r="13" spans="1:6">
      <c r="A13" s="138" t="s">
        <v>58</v>
      </c>
      <c r="B13" s="144" t="s">
        <v>59</v>
      </c>
      <c r="C13" s="144"/>
      <c r="D13" s="244"/>
      <c r="E13" s="215"/>
      <c r="F13" s="206">
        <f t="shared" si="0"/>
        <v>0</v>
      </c>
    </row>
    <row r="14" spans="1:6">
      <c r="A14" s="138" t="s">
        <v>60</v>
      </c>
      <c r="B14" s="144" t="s">
        <v>61</v>
      </c>
      <c r="C14" s="144"/>
      <c r="D14" s="244"/>
      <c r="E14" s="215"/>
      <c r="F14" s="206">
        <f t="shared" si="0"/>
        <v>0</v>
      </c>
    </row>
    <row r="15" spans="1:6">
      <c r="A15" s="138" t="s">
        <v>62</v>
      </c>
      <c r="B15" s="144" t="s">
        <v>63</v>
      </c>
      <c r="C15" s="144"/>
      <c r="D15" s="244"/>
      <c r="E15" s="215"/>
      <c r="F15" s="206">
        <f t="shared" si="0"/>
        <v>0</v>
      </c>
    </row>
    <row r="16" spans="1:6">
      <c r="A16" s="138" t="s">
        <v>64</v>
      </c>
      <c r="B16" s="144" t="s">
        <v>65</v>
      </c>
      <c r="C16" s="144"/>
      <c r="D16" s="244"/>
      <c r="E16" s="215"/>
      <c r="F16" s="206">
        <f t="shared" si="0"/>
        <v>0</v>
      </c>
    </row>
    <row r="17" spans="1:6">
      <c r="A17" s="138" t="s">
        <v>66</v>
      </c>
      <c r="B17" s="144" t="s">
        <v>67</v>
      </c>
      <c r="C17" s="144"/>
      <c r="D17" s="244"/>
      <c r="E17" s="215"/>
      <c r="F17" s="206">
        <f t="shared" si="0"/>
        <v>0</v>
      </c>
    </row>
    <row r="18" spans="1:6">
      <c r="A18" s="138" t="s">
        <v>68</v>
      </c>
      <c r="B18" s="144" t="s">
        <v>69</v>
      </c>
      <c r="C18" s="144"/>
      <c r="D18" s="244"/>
      <c r="E18" s="215"/>
      <c r="F18" s="206">
        <f t="shared" si="0"/>
        <v>0</v>
      </c>
    </row>
    <row r="19" spans="1:6">
      <c r="A19" s="138" t="s">
        <v>70</v>
      </c>
      <c r="B19" s="144" t="s">
        <v>71</v>
      </c>
      <c r="C19" s="144"/>
      <c r="D19" s="244"/>
      <c r="E19" s="215"/>
      <c r="F19" s="206">
        <f t="shared" si="0"/>
        <v>0</v>
      </c>
    </row>
    <row r="20" spans="1:6">
      <c r="A20" s="138" t="s">
        <v>72</v>
      </c>
      <c r="B20" s="144" t="s">
        <v>73</v>
      </c>
      <c r="C20" s="144"/>
      <c r="D20" s="244"/>
      <c r="E20" s="215"/>
      <c r="F20" s="206">
        <f t="shared" si="0"/>
        <v>0</v>
      </c>
    </row>
    <row r="21" spans="1:6">
      <c r="A21" s="138" t="s">
        <v>74</v>
      </c>
      <c r="B21" s="144" t="s">
        <v>75</v>
      </c>
      <c r="C21" s="144"/>
      <c r="D21" s="244"/>
      <c r="E21" s="215"/>
      <c r="F21" s="206">
        <f t="shared" si="0"/>
        <v>0</v>
      </c>
    </row>
    <row r="22" spans="1:6">
      <c r="A22" s="138" t="s">
        <v>76</v>
      </c>
      <c r="B22" s="144" t="s">
        <v>77</v>
      </c>
      <c r="C22" s="144"/>
      <c r="D22" s="244"/>
      <c r="E22" s="215"/>
      <c r="F22" s="206">
        <f t="shared" si="0"/>
        <v>0</v>
      </c>
    </row>
    <row r="23" spans="1:6">
      <c r="A23" s="138" t="s">
        <v>78</v>
      </c>
      <c r="B23" s="144" t="s">
        <v>79</v>
      </c>
      <c r="C23" s="144"/>
      <c r="D23" s="244"/>
      <c r="E23" s="215"/>
      <c r="F23" s="206">
        <f t="shared" si="0"/>
        <v>0</v>
      </c>
    </row>
    <row r="24" spans="1:6">
      <c r="A24" s="138" t="s">
        <v>80</v>
      </c>
      <c r="B24" s="144" t="s">
        <v>81</v>
      </c>
      <c r="C24" s="144"/>
      <c r="D24" s="244"/>
      <c r="E24" s="215"/>
      <c r="F24" s="206">
        <f t="shared" si="0"/>
        <v>0</v>
      </c>
    </row>
    <row r="25" spans="1:6">
      <c r="A25" s="138" t="s">
        <v>82</v>
      </c>
      <c r="B25" s="144" t="s">
        <v>83</v>
      </c>
      <c r="C25" s="144"/>
      <c r="D25" s="244"/>
      <c r="E25" s="215"/>
      <c r="F25" s="206">
        <f t="shared" si="0"/>
        <v>0</v>
      </c>
    </row>
    <row r="26" spans="1:6">
      <c r="A26" s="138" t="s">
        <v>84</v>
      </c>
      <c r="B26" s="144" t="s">
        <v>85</v>
      </c>
      <c r="C26" s="144"/>
      <c r="D26" s="244"/>
      <c r="E26" s="215"/>
      <c r="F26" s="206">
        <f t="shared" si="0"/>
        <v>0</v>
      </c>
    </row>
    <row r="27" spans="1:6">
      <c r="A27" s="138" t="s">
        <v>86</v>
      </c>
      <c r="B27" s="144" t="s">
        <v>87</v>
      </c>
      <c r="C27" s="144"/>
      <c r="D27" s="244"/>
      <c r="E27" s="215"/>
      <c r="F27" s="206">
        <f t="shared" si="0"/>
        <v>0</v>
      </c>
    </row>
    <row r="28" spans="1:6">
      <c r="A28" s="138" t="s">
        <v>88</v>
      </c>
      <c r="B28" s="144" t="s">
        <v>89</v>
      </c>
      <c r="C28" s="144"/>
      <c r="D28" s="244"/>
      <c r="E28" s="215"/>
      <c r="F28" s="206">
        <f t="shared" si="0"/>
        <v>0</v>
      </c>
    </row>
    <row r="29" spans="1:6">
      <c r="A29" s="138" t="s">
        <v>90</v>
      </c>
      <c r="B29" s="144" t="s">
        <v>91</v>
      </c>
      <c r="C29" s="144"/>
      <c r="D29" s="244"/>
      <c r="E29" s="215"/>
      <c r="F29" s="206">
        <f t="shared" si="0"/>
        <v>0</v>
      </c>
    </row>
    <row r="30" spans="1:6">
      <c r="A30" s="138" t="s">
        <v>92</v>
      </c>
      <c r="B30" s="144" t="s">
        <v>93</v>
      </c>
      <c r="C30" s="144"/>
      <c r="D30" s="244"/>
      <c r="E30" s="215"/>
      <c r="F30" s="206">
        <f t="shared" si="0"/>
        <v>0</v>
      </c>
    </row>
    <row r="31" spans="1:6">
      <c r="A31" s="138" t="s">
        <v>94</v>
      </c>
      <c r="B31" s="144" t="s">
        <v>95</v>
      </c>
      <c r="C31" s="144"/>
      <c r="D31" s="244"/>
      <c r="E31" s="215"/>
      <c r="F31" s="206">
        <f t="shared" si="0"/>
        <v>0</v>
      </c>
    </row>
    <row r="32" spans="1:6">
      <c r="A32" s="138" t="s">
        <v>96</v>
      </c>
      <c r="B32" s="144" t="s">
        <v>97</v>
      </c>
      <c r="C32" s="144"/>
      <c r="D32" s="244"/>
      <c r="E32" s="215"/>
      <c r="F32" s="206">
        <f t="shared" si="0"/>
        <v>0</v>
      </c>
    </row>
    <row r="33" spans="1:6">
      <c r="A33" s="138" t="s">
        <v>98</v>
      </c>
      <c r="B33" s="144" t="s">
        <v>99</v>
      </c>
      <c r="C33" s="144"/>
      <c r="D33" s="244"/>
      <c r="E33" s="215"/>
      <c r="F33" s="206">
        <f t="shared" si="0"/>
        <v>0</v>
      </c>
    </row>
    <row r="34" spans="1:6">
      <c r="A34" s="138"/>
      <c r="B34" s="144"/>
      <c r="C34" s="144"/>
      <c r="D34" s="244"/>
      <c r="E34" s="214"/>
      <c r="F34" s="214"/>
    </row>
    <row r="35" spans="1:6" s="5" customFormat="1" ht="18" customHeight="1">
      <c r="A35" s="146"/>
      <c r="B35" s="147" t="s">
        <v>100</v>
      </c>
      <c r="C35" s="147"/>
      <c r="D35" s="245"/>
      <c r="E35" s="148">
        <f>E36</f>
        <v>0</v>
      </c>
      <c r="F35" s="149">
        <f>IF(E35=0,,E35/$E$50)</f>
        <v>0</v>
      </c>
    </row>
    <row r="36" spans="1:6">
      <c r="A36" s="138"/>
      <c r="B36" s="150" t="s">
        <v>101</v>
      </c>
      <c r="C36" s="150"/>
      <c r="D36" s="246"/>
      <c r="E36" s="215"/>
      <c r="F36" s="143">
        <f>IF(E36=0,,E36/$E$50)</f>
        <v>0</v>
      </c>
    </row>
    <row r="37" spans="1:6">
      <c r="A37" s="138"/>
      <c r="B37" s="150"/>
      <c r="C37" s="150"/>
      <c r="D37" s="246"/>
      <c r="E37" s="145"/>
      <c r="F37" s="142"/>
    </row>
    <row r="38" spans="1:6" s="5" customFormat="1" ht="18" customHeight="1">
      <c r="A38" s="146"/>
      <c r="B38" s="151" t="s">
        <v>102</v>
      </c>
      <c r="C38" s="151"/>
      <c r="D38" s="247"/>
      <c r="E38" s="148">
        <f>E39</f>
        <v>0</v>
      </c>
      <c r="F38" s="149">
        <f>IF(E38=0,,E38/$E$50)</f>
        <v>0</v>
      </c>
    </row>
    <row r="39" spans="1:6">
      <c r="A39" s="138"/>
      <c r="B39" s="150" t="s">
        <v>103</v>
      </c>
      <c r="C39" s="152">
        <v>0</v>
      </c>
      <c r="D39" s="248"/>
      <c r="E39" s="215"/>
      <c r="F39" s="143">
        <f>IF(E39=0,,E39/$E$50)</f>
        <v>0</v>
      </c>
    </row>
    <row r="40" spans="1:6">
      <c r="A40" s="138"/>
      <c r="B40" s="150"/>
      <c r="C40" s="150"/>
      <c r="D40" s="246"/>
      <c r="E40" s="150"/>
      <c r="F40" s="142"/>
    </row>
    <row r="41" spans="1:6">
      <c r="A41" s="138"/>
      <c r="B41" s="153" t="s">
        <v>104</v>
      </c>
      <c r="C41" s="153"/>
      <c r="D41" s="249"/>
      <c r="E41" s="154">
        <f>SUM(E38,E35,E9)</f>
        <v>0</v>
      </c>
      <c r="F41" s="155">
        <f>IF(E41=0,,E41/$E$50)</f>
        <v>0</v>
      </c>
    </row>
    <row r="42" spans="1:6">
      <c r="A42" s="138"/>
      <c r="B42" s="150"/>
      <c r="C42" s="150"/>
      <c r="D42" s="246"/>
      <c r="E42" s="150"/>
      <c r="F42" s="142" t="s">
        <v>105</v>
      </c>
    </row>
    <row r="43" spans="1:6" s="5" customFormat="1" ht="18" customHeight="1">
      <c r="A43" s="146"/>
      <c r="B43" s="147" t="s">
        <v>106</v>
      </c>
      <c r="C43" s="147"/>
      <c r="D43" s="245"/>
      <c r="E43" s="148">
        <f>SUM(E44:E47)</f>
        <v>0</v>
      </c>
      <c r="F43" s="149">
        <f>IF(E43=0,,E43/$E$50)</f>
        <v>0</v>
      </c>
    </row>
    <row r="44" spans="1:6" ht="15" customHeight="1">
      <c r="A44" s="138"/>
      <c r="B44" s="150" t="s">
        <v>107</v>
      </c>
      <c r="C44" s="217">
        <v>0</v>
      </c>
      <c r="D44" s="248"/>
      <c r="E44" s="215"/>
      <c r="F44" s="143">
        <f>IF(E44=0,,E44/$E$50)</f>
        <v>0</v>
      </c>
    </row>
    <row r="45" spans="1:6">
      <c r="A45" s="138"/>
      <c r="B45" s="150" t="s">
        <v>108</v>
      </c>
      <c r="C45" s="152">
        <v>0</v>
      </c>
      <c r="D45" s="248"/>
      <c r="E45" s="215"/>
      <c r="F45" s="143">
        <f>IF(E45=0,,E45/$E$50)</f>
        <v>0</v>
      </c>
    </row>
    <row r="46" spans="1:6">
      <c r="A46" s="138"/>
      <c r="B46" s="150" t="s">
        <v>109</v>
      </c>
      <c r="C46" s="152">
        <v>0</v>
      </c>
      <c r="D46" s="248"/>
      <c r="E46" s="215"/>
      <c r="F46" s="143">
        <f>IF(E46=0,,E46/$E$50)</f>
        <v>0</v>
      </c>
    </row>
    <row r="47" spans="1:6">
      <c r="A47" s="138"/>
      <c r="B47" s="150" t="s">
        <v>110</v>
      </c>
      <c r="C47" s="152">
        <v>0</v>
      </c>
      <c r="D47" s="248"/>
      <c r="E47" s="215"/>
      <c r="F47" s="143">
        <f>IF(E47=0,,E47/$E$50)</f>
        <v>0</v>
      </c>
    </row>
    <row r="48" spans="1:6" s="208" customFormat="1">
      <c r="A48" s="204"/>
      <c r="B48" s="205" t="s">
        <v>111</v>
      </c>
      <c r="C48" s="207">
        <v>0</v>
      </c>
      <c r="D48" s="248"/>
      <c r="E48" s="140"/>
      <c r="F48" s="140"/>
    </row>
    <row r="49" spans="1:6">
      <c r="A49" s="138"/>
      <c r="B49" s="150" t="s">
        <v>112</v>
      </c>
      <c r="C49" s="150"/>
      <c r="D49" s="248"/>
      <c r="E49" s="142"/>
      <c r="F49" s="143">
        <f>IF(E49=0,,E49/$E$50)</f>
        <v>0</v>
      </c>
    </row>
    <row r="50" spans="1:6">
      <c r="A50" s="138"/>
      <c r="B50" s="153" t="s">
        <v>113</v>
      </c>
      <c r="C50" s="153"/>
      <c r="D50" s="248"/>
      <c r="E50" s="154">
        <f>SUM(E43,E41)</f>
        <v>0</v>
      </c>
      <c r="F50" s="155">
        <f>IF(E50=0,,E50/$E$50)</f>
        <v>0</v>
      </c>
    </row>
    <row r="51" spans="1:6">
      <c r="A51" s="227"/>
      <c r="B51" s="227"/>
      <c r="C51" s="227"/>
      <c r="D51" s="248"/>
      <c r="E51" s="227"/>
      <c r="F51" s="227"/>
    </row>
    <row r="52" spans="1:6" s="5" customFormat="1" ht="31.5" customHeight="1">
      <c r="A52" s="256"/>
      <c r="B52" s="257" t="s">
        <v>114</v>
      </c>
      <c r="C52" s="257"/>
      <c r="D52" s="248"/>
      <c r="E52" s="258"/>
      <c r="F52" s="259"/>
    </row>
    <row r="53" spans="1:6" s="5" customFormat="1" ht="34.15" customHeight="1">
      <c r="A53" s="138" t="s">
        <v>115</v>
      </c>
      <c r="B53" s="261"/>
      <c r="C53" s="261"/>
      <c r="D53" s="248"/>
      <c r="E53" s="215"/>
      <c r="F53" s="262"/>
    </row>
    <row r="54" spans="1:6" s="5" customFormat="1" ht="33.6" customHeight="1">
      <c r="A54" s="138" t="s">
        <v>116</v>
      </c>
      <c r="B54" s="263"/>
      <c r="C54" s="263"/>
      <c r="D54" s="248"/>
      <c r="E54" s="215"/>
      <c r="F54" s="262"/>
    </row>
    <row r="55" spans="1:6" ht="31.9" customHeight="1">
      <c r="A55" s="138" t="s">
        <v>117</v>
      </c>
      <c r="B55" s="264"/>
      <c r="C55" s="264"/>
      <c r="D55" s="248"/>
      <c r="E55" s="215"/>
      <c r="F55" s="262"/>
    </row>
    <row r="56" spans="1:6" ht="33.4" customHeight="1">
      <c r="A56" s="138" t="s">
        <v>118</v>
      </c>
      <c r="B56" s="264"/>
      <c r="C56" s="264"/>
      <c r="D56" s="248"/>
      <c r="E56" s="215"/>
      <c r="F56" s="262"/>
    </row>
    <row r="57" spans="1:6" ht="33.4" customHeight="1">
      <c r="A57" s="138" t="s">
        <v>119</v>
      </c>
      <c r="B57" s="264"/>
      <c r="C57" s="264"/>
      <c r="D57" s="248"/>
      <c r="E57" s="215"/>
      <c r="F57" s="262"/>
    </row>
    <row r="58" spans="1:6" ht="33.4" customHeight="1">
      <c r="A58" s="138" t="s">
        <v>120</v>
      </c>
      <c r="B58" s="261"/>
      <c r="C58" s="261"/>
      <c r="D58" s="248"/>
      <c r="E58" s="215"/>
      <c r="F58" s="262"/>
    </row>
    <row r="59" spans="1:6">
      <c r="A59" s="265"/>
      <c r="B59" s="265"/>
      <c r="C59" s="265"/>
      <c r="D59" s="248"/>
      <c r="E59" s="265"/>
      <c r="F59" s="262"/>
    </row>
    <row r="60" spans="1:6">
      <c r="A60" s="265"/>
      <c r="B60" s="265"/>
      <c r="C60" s="265"/>
      <c r="D60" s="248"/>
      <c r="E60" s="265"/>
      <c r="F60" s="262"/>
    </row>
    <row r="61" spans="1:6">
      <c r="A61" s="260" t="s">
        <v>121</v>
      </c>
      <c r="B61" s="131"/>
      <c r="C61" s="131"/>
      <c r="D61" s="248"/>
      <c r="E61" s="131"/>
      <c r="F61" s="262"/>
    </row>
    <row r="62" spans="1:6">
      <c r="A62" s="156">
        <v>1</v>
      </c>
      <c r="B62" s="144" t="s">
        <v>122</v>
      </c>
      <c r="C62" s="144"/>
      <c r="D62" s="248"/>
      <c r="E62" s="144"/>
      <c r="F62" s="262"/>
    </row>
    <row r="63" spans="1:6">
      <c r="A63" s="156">
        <v>2</v>
      </c>
      <c r="B63" s="232" t="s">
        <v>123</v>
      </c>
      <c r="C63" s="233"/>
      <c r="D63" s="248"/>
      <c r="E63" s="233"/>
      <c r="F63" s="262"/>
    </row>
    <row r="64" spans="1:6" ht="15" customHeight="1">
      <c r="A64" s="156">
        <v>3</v>
      </c>
      <c r="B64" s="320" t="s">
        <v>124</v>
      </c>
      <c r="C64" s="230"/>
      <c r="D64" s="248"/>
      <c r="E64" s="230"/>
      <c r="F64" s="262"/>
    </row>
    <row r="65" spans="1:6" ht="15" customHeight="1">
      <c r="A65" s="156">
        <v>4</v>
      </c>
      <c r="B65" s="231" t="s">
        <v>125</v>
      </c>
      <c r="C65" s="231"/>
      <c r="D65" s="248"/>
      <c r="E65" s="231"/>
      <c r="F65" s="262"/>
    </row>
    <row r="66" spans="1:6" ht="15" customHeight="1">
      <c r="A66" s="156">
        <v>5</v>
      </c>
      <c r="B66" s="231" t="s">
        <v>126</v>
      </c>
      <c r="C66" s="231"/>
      <c r="D66" s="248"/>
      <c r="E66" s="231"/>
      <c r="F66" s="262"/>
    </row>
    <row r="67" spans="1:6" ht="15" customHeight="1">
      <c r="A67" s="228">
        <v>6</v>
      </c>
      <c r="B67" s="229" t="s">
        <v>127</v>
      </c>
      <c r="C67" s="229"/>
      <c r="D67" s="248"/>
      <c r="E67" s="229"/>
      <c r="F67" s="262"/>
    </row>
    <row r="68" spans="1:6" customFormat="1" ht="8.25" customHeight="1">
      <c r="A68" s="234"/>
      <c r="B68" s="234"/>
      <c r="C68" s="234"/>
      <c r="D68" s="248"/>
      <c r="E68" s="234"/>
      <c r="F68" s="262"/>
    </row>
    <row r="69" spans="1:6" customFormat="1">
      <c r="A69" s="157"/>
      <c r="B69" s="157"/>
      <c r="C69" s="157"/>
      <c r="D69" s="248"/>
      <c r="E69" s="157"/>
      <c r="F69" s="157"/>
    </row>
  </sheetData>
  <phoneticPr fontId="0" type="noConversion"/>
  <printOptions horizontalCentered="1"/>
  <pageMargins left="0.25" right="0.25" top="0.5" bottom="0.25" header="0.3" footer="0.3"/>
  <pageSetup scale="53" fitToWidth="0" orientation="portrait" r:id="rId1"/>
  <headerFooter alignWithMargins="0">
    <oddHeader xml:space="preserve">&amp;C&amp;"Arial,Bold"&amp;14
</oddHeader>
    <oddFooter>&amp;C&amp;"Tahoma,Regular"&amp;11Page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72"/>
  <sheetViews>
    <sheetView view="pageBreakPreview" zoomScale="70" zoomScaleNormal="124" zoomScaleSheetLayoutView="70" workbookViewId="0">
      <selection activeCell="A3" sqref="A3"/>
    </sheetView>
  </sheetViews>
  <sheetFormatPr defaultColWidth="9.140625" defaultRowHeight="14.25"/>
  <cols>
    <col min="1" max="1" width="10.42578125" style="19" customWidth="1"/>
    <col min="2" max="2" width="99" style="19" customWidth="1"/>
    <col min="3" max="3" width="1.85546875" style="19" customWidth="1"/>
    <col min="4" max="4" width="16" style="34" customWidth="1"/>
    <col min="5" max="5" width="8.7109375" style="35" customWidth="1"/>
    <col min="6" max="6" width="15.7109375" style="19" customWidth="1"/>
    <col min="7" max="7" width="39" style="19" customWidth="1"/>
    <col min="8" max="8" width="77.42578125" style="83" customWidth="1"/>
    <col min="9" max="9" width="8.28515625" style="4" customWidth="1"/>
    <col min="10" max="16384" width="9.140625" style="4"/>
  </cols>
  <sheetData>
    <row r="1" spans="1:11" s="2" customFormat="1" ht="19.5">
      <c r="A1" s="283" t="s">
        <v>128</v>
      </c>
      <c r="B1" s="283"/>
      <c r="C1" s="283"/>
      <c r="D1" s="283"/>
      <c r="E1" s="283"/>
      <c r="F1" s="283"/>
      <c r="G1" s="283"/>
      <c r="H1" s="158"/>
    </row>
    <row r="2" spans="1:11" s="2" customFormat="1" ht="19.5">
      <c r="A2" s="283" t="s">
        <v>1</v>
      </c>
      <c r="B2" s="283"/>
      <c r="C2" s="283"/>
      <c r="D2" s="283"/>
      <c r="E2" s="283"/>
      <c r="F2" s="283"/>
      <c r="G2" s="283"/>
      <c r="H2" s="284"/>
      <c r="I2" s="285"/>
      <c r="J2" s="285"/>
      <c r="K2" s="285"/>
    </row>
    <row r="3" spans="1:11" s="2" customFormat="1" ht="19.5">
      <c r="A3" s="321" t="str">
        <f>'A - Design and Pre-Con Fee'!A3</f>
        <v>Parking Floor Sealing</v>
      </c>
      <c r="B3" s="283"/>
      <c r="C3" s="283"/>
      <c r="D3" s="283"/>
      <c r="E3" s="283"/>
      <c r="F3" s="283"/>
      <c r="G3" s="283"/>
      <c r="H3" s="284"/>
      <c r="I3" s="285"/>
      <c r="J3" s="285"/>
      <c r="K3" s="285"/>
    </row>
    <row r="4" spans="1:11" s="2" customFormat="1" ht="19.5">
      <c r="A4" s="283"/>
      <c r="B4" s="283"/>
      <c r="C4" s="283"/>
      <c r="D4" s="283"/>
      <c r="E4" s="283"/>
      <c r="F4" s="283"/>
      <c r="G4" s="283"/>
      <c r="H4" s="158"/>
    </row>
    <row r="5" spans="1:11" s="2" customFormat="1" ht="19.5">
      <c r="A5" s="286" t="s">
        <v>129</v>
      </c>
      <c r="B5" s="286"/>
      <c r="C5" s="283"/>
      <c r="D5" s="286"/>
      <c r="E5" s="286"/>
      <c r="F5" s="286"/>
      <c r="G5" s="286"/>
      <c r="H5" s="158"/>
    </row>
    <row r="6" spans="1:11" s="2" customFormat="1" ht="19.5">
      <c r="A6" s="286"/>
      <c r="B6" s="286"/>
      <c r="C6" s="283"/>
      <c r="D6" s="286"/>
      <c r="E6" s="286"/>
      <c r="F6" s="286"/>
      <c r="G6" s="286"/>
      <c r="H6" s="158"/>
    </row>
    <row r="7" spans="1:11" s="2" customFormat="1" ht="19.5">
      <c r="A7" s="286"/>
      <c r="B7" s="286"/>
      <c r="C7" s="283"/>
      <c r="D7" s="286"/>
      <c r="E7" s="286"/>
      <c r="F7" s="286"/>
      <c r="G7" s="286"/>
      <c r="H7" s="158"/>
    </row>
    <row r="8" spans="1:11" ht="42.75" customHeight="1">
      <c r="A8" s="354" t="s">
        <v>4</v>
      </c>
      <c r="B8" s="354"/>
      <c r="C8" s="283"/>
      <c r="D8"/>
      <c r="E8"/>
      <c r="F8"/>
      <c r="G8"/>
      <c r="H8" s="159"/>
    </row>
    <row r="9" spans="1:11" s="11" customFormat="1" ht="35.25" customHeight="1">
      <c r="A9" s="92" t="s">
        <v>130</v>
      </c>
      <c r="B9" s="93" t="s">
        <v>49</v>
      </c>
      <c r="C9" s="283"/>
      <c r="D9" s="92" t="s">
        <v>131</v>
      </c>
      <c r="E9" s="92" t="s">
        <v>132</v>
      </c>
      <c r="F9" s="92" t="s">
        <v>133</v>
      </c>
      <c r="G9" s="92" t="s">
        <v>134</v>
      </c>
      <c r="H9" s="160" t="s">
        <v>135</v>
      </c>
    </row>
    <row r="10" spans="1:11" s="11" customFormat="1" ht="19.5">
      <c r="A10" s="94">
        <v>1</v>
      </c>
      <c r="B10" s="287" t="s">
        <v>136</v>
      </c>
      <c r="C10" s="283"/>
      <c r="D10" s="288"/>
      <c r="E10" s="288"/>
      <c r="F10" s="288"/>
      <c r="G10" s="288"/>
      <c r="H10" s="289"/>
    </row>
    <row r="11" spans="1:11" s="5" customFormat="1" ht="19.5">
      <c r="A11" s="95">
        <v>2</v>
      </c>
      <c r="B11" s="96" t="s">
        <v>137</v>
      </c>
      <c r="C11" s="283"/>
      <c r="D11" s="97"/>
      <c r="E11" s="98"/>
      <c r="F11" s="99"/>
      <c r="G11" s="99">
        <f>SUM(G12:G34)</f>
        <v>0</v>
      </c>
      <c r="H11" s="125"/>
    </row>
    <row r="12" spans="1:11" ht="19.5">
      <c r="A12" s="100">
        <f>A11+1</f>
        <v>3</v>
      </c>
      <c r="B12" s="105" t="s">
        <v>138</v>
      </c>
      <c r="C12" s="283"/>
      <c r="D12" s="121" t="s">
        <v>139</v>
      </c>
      <c r="E12" s="290" t="s">
        <v>139</v>
      </c>
      <c r="F12" s="121" t="s">
        <v>139</v>
      </c>
      <c r="G12" s="107" t="s">
        <v>140</v>
      </c>
      <c r="H12" s="161"/>
    </row>
    <row r="13" spans="1:11" ht="19.5">
      <c r="A13" s="100">
        <f t="shared" ref="A13:A76" si="0">A12+1</f>
        <v>4</v>
      </c>
      <c r="B13" s="105" t="s">
        <v>141</v>
      </c>
      <c r="C13" s="283"/>
      <c r="D13" s="121" t="s">
        <v>139</v>
      </c>
      <c r="E13" s="290" t="s">
        <v>139</v>
      </c>
      <c r="F13" s="121" t="s">
        <v>139</v>
      </c>
      <c r="G13" s="107" t="s">
        <v>140</v>
      </c>
      <c r="H13" s="161"/>
    </row>
    <row r="14" spans="1:11" ht="19.5">
      <c r="A14" s="100">
        <f t="shared" si="0"/>
        <v>5</v>
      </c>
      <c r="B14" s="105" t="s">
        <v>142</v>
      </c>
      <c r="C14" s="283"/>
      <c r="D14" s="100"/>
      <c r="E14" s="106" t="s">
        <v>143</v>
      </c>
      <c r="F14" s="107"/>
      <c r="G14" s="107">
        <f t="shared" ref="G14:G33" si="1">D14*F14</f>
        <v>0</v>
      </c>
      <c r="H14" s="161"/>
    </row>
    <row r="15" spans="1:11" ht="19.5">
      <c r="A15" s="100">
        <f t="shared" si="0"/>
        <v>6</v>
      </c>
      <c r="B15" s="105" t="s">
        <v>144</v>
      </c>
      <c r="C15" s="283"/>
      <c r="D15" s="100"/>
      <c r="E15" s="106" t="s">
        <v>143</v>
      </c>
      <c r="F15" s="107"/>
      <c r="G15" s="107">
        <f t="shared" si="1"/>
        <v>0</v>
      </c>
      <c r="H15" s="161"/>
    </row>
    <row r="16" spans="1:11" ht="19.5">
      <c r="A16" s="100">
        <f t="shared" si="0"/>
        <v>7</v>
      </c>
      <c r="B16" s="105" t="s">
        <v>145</v>
      </c>
      <c r="C16" s="283"/>
      <c r="D16" s="100"/>
      <c r="E16" s="106" t="s">
        <v>143</v>
      </c>
      <c r="F16" s="107"/>
      <c r="G16" s="107">
        <f t="shared" si="1"/>
        <v>0</v>
      </c>
      <c r="H16" s="161"/>
    </row>
    <row r="17" spans="1:8" ht="19.5">
      <c r="A17" s="100">
        <f t="shared" si="0"/>
        <v>8</v>
      </c>
      <c r="B17" s="105" t="s">
        <v>146</v>
      </c>
      <c r="C17" s="283"/>
      <c r="D17" s="100"/>
      <c r="E17" s="106" t="s">
        <v>143</v>
      </c>
      <c r="F17" s="107"/>
      <c r="G17" s="107">
        <f t="shared" si="1"/>
        <v>0</v>
      </c>
      <c r="H17" s="161"/>
    </row>
    <row r="18" spans="1:8" ht="19.5">
      <c r="A18" s="100">
        <f t="shared" si="0"/>
        <v>9</v>
      </c>
      <c r="B18" s="105" t="s">
        <v>147</v>
      </c>
      <c r="C18" s="283"/>
      <c r="D18" s="100"/>
      <c r="E18" s="106" t="s">
        <v>143</v>
      </c>
      <c r="F18" s="107"/>
      <c r="G18" s="107">
        <f t="shared" si="1"/>
        <v>0</v>
      </c>
      <c r="H18" s="161"/>
    </row>
    <row r="19" spans="1:8" ht="19.5">
      <c r="A19" s="100">
        <f t="shared" si="0"/>
        <v>10</v>
      </c>
      <c r="B19" s="105" t="s">
        <v>148</v>
      </c>
      <c r="C19" s="283"/>
      <c r="D19" s="100"/>
      <c r="E19" s="106" t="s">
        <v>143</v>
      </c>
      <c r="F19" s="107"/>
      <c r="G19" s="107">
        <f t="shared" si="1"/>
        <v>0</v>
      </c>
      <c r="H19" s="161"/>
    </row>
    <row r="20" spans="1:8" ht="19.5">
      <c r="A20" s="100">
        <f t="shared" si="0"/>
        <v>11</v>
      </c>
      <c r="B20" s="105" t="s">
        <v>149</v>
      </c>
      <c r="C20" s="283"/>
      <c r="D20" s="100"/>
      <c r="E20" s="106" t="s">
        <v>143</v>
      </c>
      <c r="F20" s="107"/>
      <c r="G20" s="107">
        <f t="shared" si="1"/>
        <v>0</v>
      </c>
      <c r="H20" s="161"/>
    </row>
    <row r="21" spans="1:8" ht="19.5">
      <c r="A21" s="100">
        <f t="shared" si="0"/>
        <v>12</v>
      </c>
      <c r="B21" s="105" t="s">
        <v>150</v>
      </c>
      <c r="C21" s="283"/>
      <c r="D21" s="100"/>
      <c r="E21" s="106" t="s">
        <v>143</v>
      </c>
      <c r="F21" s="107"/>
      <c r="G21" s="107">
        <f t="shared" si="1"/>
        <v>0</v>
      </c>
      <c r="H21" s="161"/>
    </row>
    <row r="22" spans="1:8" ht="19.5">
      <c r="A22" s="100">
        <f t="shared" si="0"/>
        <v>13</v>
      </c>
      <c r="B22" s="291" t="s">
        <v>151</v>
      </c>
      <c r="C22" s="283"/>
      <c r="D22" s="100"/>
      <c r="E22" s="106" t="s">
        <v>143</v>
      </c>
      <c r="F22" s="107"/>
      <c r="G22" s="107">
        <f t="shared" si="1"/>
        <v>0</v>
      </c>
      <c r="H22" s="161"/>
    </row>
    <row r="23" spans="1:8" ht="19.5">
      <c r="A23" s="100">
        <f t="shared" si="0"/>
        <v>14</v>
      </c>
      <c r="B23" s="105" t="s">
        <v>152</v>
      </c>
      <c r="C23" s="283"/>
      <c r="D23" s="100"/>
      <c r="E23" s="106" t="s">
        <v>143</v>
      </c>
      <c r="F23" s="107"/>
      <c r="G23" s="107">
        <f t="shared" si="1"/>
        <v>0</v>
      </c>
      <c r="H23" s="161"/>
    </row>
    <row r="24" spans="1:8" ht="19.5">
      <c r="A24" s="100">
        <f t="shared" si="0"/>
        <v>15</v>
      </c>
      <c r="B24" s="105" t="s">
        <v>153</v>
      </c>
      <c r="C24" s="283"/>
      <c r="D24" s="100"/>
      <c r="E24" s="106" t="s">
        <v>143</v>
      </c>
      <c r="F24" s="107"/>
      <c r="G24" s="107">
        <f t="shared" si="1"/>
        <v>0</v>
      </c>
      <c r="H24" s="161"/>
    </row>
    <row r="25" spans="1:8" ht="19.5">
      <c r="A25" s="100">
        <f t="shared" si="0"/>
        <v>16</v>
      </c>
      <c r="B25" s="105" t="s">
        <v>154</v>
      </c>
      <c r="C25" s="283"/>
      <c r="D25" s="100"/>
      <c r="E25" s="106" t="s">
        <v>143</v>
      </c>
      <c r="F25" s="107"/>
      <c r="G25" s="107">
        <f t="shared" si="1"/>
        <v>0</v>
      </c>
      <c r="H25" s="161"/>
    </row>
    <row r="26" spans="1:8" ht="19.5">
      <c r="A26" s="100">
        <f t="shared" si="0"/>
        <v>17</v>
      </c>
      <c r="B26" s="105" t="s">
        <v>155</v>
      </c>
      <c r="C26" s="283"/>
      <c r="D26" s="100"/>
      <c r="E26" s="106" t="s">
        <v>143</v>
      </c>
      <c r="F26" s="107"/>
      <c r="G26" s="107">
        <f t="shared" si="1"/>
        <v>0</v>
      </c>
      <c r="H26" s="161"/>
    </row>
    <row r="27" spans="1:8" ht="19.5">
      <c r="A27" s="100">
        <f t="shared" si="0"/>
        <v>18</v>
      </c>
      <c r="B27" s="105" t="s">
        <v>156</v>
      </c>
      <c r="C27" s="283"/>
      <c r="D27" s="100"/>
      <c r="E27" s="106" t="s">
        <v>143</v>
      </c>
      <c r="F27" s="107"/>
      <c r="G27" s="107">
        <f t="shared" si="1"/>
        <v>0</v>
      </c>
      <c r="H27" s="161"/>
    </row>
    <row r="28" spans="1:8" ht="19.5">
      <c r="A28" s="100">
        <f t="shared" si="0"/>
        <v>19</v>
      </c>
      <c r="B28" s="105" t="s">
        <v>157</v>
      </c>
      <c r="C28" s="283"/>
      <c r="D28" s="100"/>
      <c r="E28" s="106" t="s">
        <v>143</v>
      </c>
      <c r="F28" s="107"/>
      <c r="G28" s="107">
        <f t="shared" si="1"/>
        <v>0</v>
      </c>
      <c r="H28" s="161"/>
    </row>
    <row r="29" spans="1:8" ht="19.5">
      <c r="A29" s="100">
        <f t="shared" si="0"/>
        <v>20</v>
      </c>
      <c r="B29" s="105" t="s">
        <v>158</v>
      </c>
      <c r="C29" s="283"/>
      <c r="D29" s="100"/>
      <c r="E29" s="106" t="s">
        <v>143</v>
      </c>
      <c r="F29" s="107"/>
      <c r="G29" s="107">
        <f t="shared" si="1"/>
        <v>0</v>
      </c>
      <c r="H29" s="161"/>
    </row>
    <row r="30" spans="1:8" ht="19.5">
      <c r="A30" s="100">
        <f t="shared" si="0"/>
        <v>21</v>
      </c>
      <c r="B30" s="105" t="s">
        <v>159</v>
      </c>
      <c r="C30" s="283"/>
      <c r="D30" s="100"/>
      <c r="E30" s="106" t="s">
        <v>143</v>
      </c>
      <c r="F30" s="107"/>
      <c r="G30" s="107">
        <f t="shared" si="1"/>
        <v>0</v>
      </c>
      <c r="H30" s="161"/>
    </row>
    <row r="31" spans="1:8" ht="19.5">
      <c r="A31" s="100">
        <f t="shared" si="0"/>
        <v>22</v>
      </c>
      <c r="B31" s="105" t="s">
        <v>160</v>
      </c>
      <c r="C31" s="283"/>
      <c r="D31" s="100"/>
      <c r="E31" s="106" t="s">
        <v>143</v>
      </c>
      <c r="F31" s="107"/>
      <c r="G31" s="107">
        <f t="shared" si="1"/>
        <v>0</v>
      </c>
      <c r="H31" s="161"/>
    </row>
    <row r="32" spans="1:8" ht="19.5">
      <c r="A32" s="100">
        <f t="shared" si="0"/>
        <v>23</v>
      </c>
      <c r="B32" s="105" t="s">
        <v>161</v>
      </c>
      <c r="C32" s="283"/>
      <c r="D32" s="100"/>
      <c r="E32" s="106" t="s">
        <v>143</v>
      </c>
      <c r="F32" s="107"/>
      <c r="G32" s="107">
        <f t="shared" si="1"/>
        <v>0</v>
      </c>
      <c r="H32" s="161"/>
    </row>
    <row r="33" spans="1:8" ht="19.5">
      <c r="A33" s="100">
        <f t="shared" si="0"/>
        <v>24</v>
      </c>
      <c r="B33" s="105" t="s">
        <v>161</v>
      </c>
      <c r="C33" s="283"/>
      <c r="D33" s="100"/>
      <c r="E33" s="106" t="s">
        <v>143</v>
      </c>
      <c r="F33" s="107"/>
      <c r="G33" s="107">
        <f t="shared" si="1"/>
        <v>0</v>
      </c>
      <c r="H33" s="161"/>
    </row>
    <row r="34" spans="1:8" ht="19.5">
      <c r="A34" s="100">
        <f t="shared" si="0"/>
        <v>25</v>
      </c>
      <c r="B34" s="105"/>
      <c r="C34" s="283"/>
      <c r="D34" s="100"/>
      <c r="E34" s="106"/>
      <c r="F34" s="107"/>
      <c r="G34" s="107"/>
      <c r="H34" s="161"/>
    </row>
    <row r="35" spans="1:8" s="12" customFormat="1" ht="19.5">
      <c r="A35" s="100">
        <f t="shared" si="0"/>
        <v>26</v>
      </c>
      <c r="B35" s="109" t="s">
        <v>162</v>
      </c>
      <c r="C35" s="283"/>
      <c r="D35" s="110"/>
      <c r="E35" s="111"/>
      <c r="F35" s="112"/>
      <c r="G35" s="112">
        <f>G11</f>
        <v>0</v>
      </c>
      <c r="H35" s="162"/>
    </row>
    <row r="36" spans="1:8" ht="19.5">
      <c r="A36" s="100">
        <f t="shared" si="0"/>
        <v>27</v>
      </c>
      <c r="B36" s="101"/>
      <c r="C36" s="283"/>
      <c r="D36" s="100"/>
      <c r="E36" s="106"/>
      <c r="F36" s="104"/>
      <c r="G36" s="104"/>
      <c r="H36" s="161"/>
    </row>
    <row r="37" spans="1:8" ht="19.5">
      <c r="A37" s="100">
        <f t="shared" si="0"/>
        <v>28</v>
      </c>
      <c r="B37" s="113"/>
      <c r="C37" s="283"/>
      <c r="D37" s="114"/>
      <c r="E37" s="115"/>
      <c r="F37" s="116"/>
      <c r="G37" s="116"/>
      <c r="H37" s="163"/>
    </row>
    <row r="38" spans="1:8" ht="19.5">
      <c r="A38" s="100">
        <f t="shared" si="0"/>
        <v>29</v>
      </c>
      <c r="B38" s="117" t="s">
        <v>163</v>
      </c>
      <c r="C38" s="283"/>
      <c r="D38" s="118"/>
      <c r="E38" s="119"/>
      <c r="F38" s="120"/>
      <c r="G38" s="120"/>
      <c r="H38" s="164"/>
    </row>
    <row r="39" spans="1:8" s="5" customFormat="1" ht="19.5">
      <c r="A39" s="95">
        <f t="shared" si="0"/>
        <v>30</v>
      </c>
      <c r="B39" s="96" t="s">
        <v>164</v>
      </c>
      <c r="C39" s="283"/>
      <c r="D39" s="97"/>
      <c r="E39" s="98"/>
      <c r="F39" s="99"/>
      <c r="G39" s="99">
        <f>SUM(G40:G66)</f>
        <v>0</v>
      </c>
      <c r="H39" s="125"/>
    </row>
    <row r="40" spans="1:8" ht="19.5">
      <c r="A40" s="100">
        <f t="shared" si="0"/>
        <v>31</v>
      </c>
      <c r="B40" s="101" t="s">
        <v>138</v>
      </c>
      <c r="C40" s="283"/>
      <c r="D40" s="102" t="s">
        <v>139</v>
      </c>
      <c r="E40" s="103" t="s">
        <v>139</v>
      </c>
      <c r="F40" s="102" t="s">
        <v>139</v>
      </c>
      <c r="G40" s="104" t="s">
        <v>140</v>
      </c>
      <c r="H40" s="161"/>
    </row>
    <row r="41" spans="1:8" ht="19.5">
      <c r="A41" s="100">
        <f t="shared" si="0"/>
        <v>32</v>
      </c>
      <c r="B41" s="101" t="s">
        <v>141</v>
      </c>
      <c r="C41" s="283"/>
      <c r="D41" s="102" t="s">
        <v>139</v>
      </c>
      <c r="E41" s="103" t="s">
        <v>139</v>
      </c>
      <c r="F41" s="102" t="s">
        <v>139</v>
      </c>
      <c r="G41" s="104" t="s">
        <v>140</v>
      </c>
      <c r="H41" s="161"/>
    </row>
    <row r="42" spans="1:8" ht="19.5">
      <c r="A42" s="100">
        <f t="shared" si="0"/>
        <v>33</v>
      </c>
      <c r="B42" s="101" t="s">
        <v>147</v>
      </c>
      <c r="C42" s="283"/>
      <c r="D42" s="121"/>
      <c r="E42" s="106" t="s">
        <v>143</v>
      </c>
      <c r="F42" s="121"/>
      <c r="G42" s="104">
        <f t="shared" ref="G42:G64" si="2">D42*F42</f>
        <v>0</v>
      </c>
      <c r="H42" s="161"/>
    </row>
    <row r="43" spans="1:8" ht="19.5">
      <c r="A43" s="100">
        <f t="shared" si="0"/>
        <v>34</v>
      </c>
      <c r="B43" s="101" t="s">
        <v>148</v>
      </c>
      <c r="C43" s="283"/>
      <c r="D43" s="100"/>
      <c r="E43" s="106" t="s">
        <v>143</v>
      </c>
      <c r="F43" s="104"/>
      <c r="G43" s="104">
        <f t="shared" si="2"/>
        <v>0</v>
      </c>
      <c r="H43" s="161"/>
    </row>
    <row r="44" spans="1:8" ht="19.5">
      <c r="A44" s="100">
        <f t="shared" si="0"/>
        <v>35</v>
      </c>
      <c r="B44" s="101" t="s">
        <v>165</v>
      </c>
      <c r="C44" s="283"/>
      <c r="D44" s="100"/>
      <c r="E44" s="106" t="s">
        <v>143</v>
      </c>
      <c r="F44" s="104"/>
      <c r="G44" s="104">
        <f t="shared" si="2"/>
        <v>0</v>
      </c>
      <c r="H44" s="161"/>
    </row>
    <row r="45" spans="1:8" ht="19.5">
      <c r="A45" s="100">
        <f t="shared" si="0"/>
        <v>36</v>
      </c>
      <c r="B45" s="101" t="s">
        <v>166</v>
      </c>
      <c r="C45" s="283"/>
      <c r="D45" s="100"/>
      <c r="E45" s="106" t="s">
        <v>143</v>
      </c>
      <c r="F45" s="104"/>
      <c r="G45" s="104">
        <f t="shared" si="2"/>
        <v>0</v>
      </c>
      <c r="H45" s="161"/>
    </row>
    <row r="46" spans="1:8" ht="19.5">
      <c r="A46" s="100">
        <f t="shared" si="0"/>
        <v>37</v>
      </c>
      <c r="B46" s="101" t="s">
        <v>150</v>
      </c>
      <c r="C46" s="283"/>
      <c r="D46" s="100"/>
      <c r="E46" s="106" t="s">
        <v>143</v>
      </c>
      <c r="F46" s="104"/>
      <c r="G46" s="104">
        <f t="shared" si="2"/>
        <v>0</v>
      </c>
      <c r="H46" s="161"/>
    </row>
    <row r="47" spans="1:8" ht="19.5">
      <c r="A47" s="100">
        <f t="shared" si="0"/>
        <v>38</v>
      </c>
      <c r="B47" s="108" t="s">
        <v>151</v>
      </c>
      <c r="C47" s="283"/>
      <c r="D47" s="100"/>
      <c r="E47" s="106" t="s">
        <v>143</v>
      </c>
      <c r="F47" s="104"/>
      <c r="G47" s="104">
        <f t="shared" si="2"/>
        <v>0</v>
      </c>
      <c r="H47" s="161"/>
    </row>
    <row r="48" spans="1:8" ht="19.5">
      <c r="A48" s="100">
        <f t="shared" si="0"/>
        <v>39</v>
      </c>
      <c r="B48" s="101" t="s">
        <v>167</v>
      </c>
      <c r="C48" s="283"/>
      <c r="D48" s="100"/>
      <c r="E48" s="106" t="s">
        <v>143</v>
      </c>
      <c r="F48" s="104"/>
      <c r="G48" s="104">
        <f t="shared" si="2"/>
        <v>0</v>
      </c>
      <c r="H48" s="161"/>
    </row>
    <row r="49" spans="1:8" ht="19.5">
      <c r="A49" s="100">
        <f t="shared" si="0"/>
        <v>40</v>
      </c>
      <c r="B49" s="101" t="s">
        <v>153</v>
      </c>
      <c r="C49" s="283"/>
      <c r="D49" s="100"/>
      <c r="E49" s="106" t="s">
        <v>143</v>
      </c>
      <c r="F49" s="104"/>
      <c r="G49" s="104">
        <f t="shared" si="2"/>
        <v>0</v>
      </c>
      <c r="H49" s="161"/>
    </row>
    <row r="50" spans="1:8" ht="19.5">
      <c r="A50" s="100">
        <f t="shared" si="0"/>
        <v>41</v>
      </c>
      <c r="B50" s="101" t="s">
        <v>154</v>
      </c>
      <c r="C50" s="283"/>
      <c r="D50" s="100"/>
      <c r="E50" s="106" t="s">
        <v>143</v>
      </c>
      <c r="F50" s="104"/>
      <c r="G50" s="104">
        <f t="shared" si="2"/>
        <v>0</v>
      </c>
      <c r="H50" s="161"/>
    </row>
    <row r="51" spans="1:8" ht="19.5">
      <c r="A51" s="100">
        <f t="shared" si="0"/>
        <v>42</v>
      </c>
      <c r="B51" s="101" t="s">
        <v>155</v>
      </c>
      <c r="C51" s="283"/>
      <c r="D51" s="100"/>
      <c r="E51" s="106" t="s">
        <v>143</v>
      </c>
      <c r="F51" s="104"/>
      <c r="G51" s="104">
        <f t="shared" si="2"/>
        <v>0</v>
      </c>
      <c r="H51" s="161"/>
    </row>
    <row r="52" spans="1:8" ht="19.5">
      <c r="A52" s="100">
        <f t="shared" si="0"/>
        <v>43</v>
      </c>
      <c r="B52" s="101" t="s">
        <v>156</v>
      </c>
      <c r="C52" s="283"/>
      <c r="D52" s="100"/>
      <c r="E52" s="106" t="s">
        <v>143</v>
      </c>
      <c r="F52" s="104"/>
      <c r="G52" s="104">
        <f t="shared" si="2"/>
        <v>0</v>
      </c>
      <c r="H52" s="161"/>
    </row>
    <row r="53" spans="1:8" ht="19.5">
      <c r="A53" s="100">
        <f t="shared" si="0"/>
        <v>44</v>
      </c>
      <c r="B53" s="101" t="s">
        <v>157</v>
      </c>
      <c r="C53" s="283"/>
      <c r="D53" s="100"/>
      <c r="E53" s="106" t="s">
        <v>143</v>
      </c>
      <c r="F53" s="104"/>
      <c r="G53" s="104">
        <f t="shared" si="2"/>
        <v>0</v>
      </c>
      <c r="H53" s="161"/>
    </row>
    <row r="54" spans="1:8" ht="19.5">
      <c r="A54" s="100">
        <f t="shared" si="0"/>
        <v>45</v>
      </c>
      <c r="B54" s="101" t="s">
        <v>158</v>
      </c>
      <c r="C54" s="283"/>
      <c r="D54" s="100"/>
      <c r="E54" s="106" t="s">
        <v>143</v>
      </c>
      <c r="F54" s="104"/>
      <c r="G54" s="104">
        <f t="shared" si="2"/>
        <v>0</v>
      </c>
      <c r="H54" s="161"/>
    </row>
    <row r="55" spans="1:8" ht="19.5">
      <c r="A55" s="100">
        <f t="shared" si="0"/>
        <v>46</v>
      </c>
      <c r="B55" s="101" t="s">
        <v>159</v>
      </c>
      <c r="C55" s="283"/>
      <c r="D55" s="100"/>
      <c r="E55" s="106" t="s">
        <v>143</v>
      </c>
      <c r="F55" s="104"/>
      <c r="G55" s="104">
        <f t="shared" si="2"/>
        <v>0</v>
      </c>
      <c r="H55" s="161"/>
    </row>
    <row r="56" spans="1:8" ht="19.5">
      <c r="A56" s="100">
        <f t="shared" si="0"/>
        <v>47</v>
      </c>
      <c r="B56" s="101" t="s">
        <v>168</v>
      </c>
      <c r="C56" s="283"/>
      <c r="D56" s="100"/>
      <c r="E56" s="106" t="s">
        <v>143</v>
      </c>
      <c r="F56" s="104"/>
      <c r="G56" s="104">
        <f t="shared" si="2"/>
        <v>0</v>
      </c>
      <c r="H56" s="161"/>
    </row>
    <row r="57" spans="1:8" ht="19.5">
      <c r="A57" s="100">
        <f t="shared" si="0"/>
        <v>48</v>
      </c>
      <c r="B57" s="101" t="s">
        <v>169</v>
      </c>
      <c r="C57" s="283"/>
      <c r="D57" s="100"/>
      <c r="E57" s="106" t="s">
        <v>143</v>
      </c>
      <c r="F57" s="104"/>
      <c r="G57" s="104">
        <f t="shared" si="2"/>
        <v>0</v>
      </c>
      <c r="H57" s="161"/>
    </row>
    <row r="58" spans="1:8" ht="19.5">
      <c r="A58" s="100">
        <f>A57+1</f>
        <v>49</v>
      </c>
      <c r="B58" s="101" t="s">
        <v>170</v>
      </c>
      <c r="C58" s="283"/>
      <c r="D58" s="100"/>
      <c r="E58" s="106" t="s">
        <v>143</v>
      </c>
      <c r="F58" s="104"/>
      <c r="G58" s="104">
        <f t="shared" si="2"/>
        <v>0</v>
      </c>
      <c r="H58" s="161"/>
    </row>
    <row r="59" spans="1:8" ht="19.5">
      <c r="A59" s="100">
        <f t="shared" si="0"/>
        <v>50</v>
      </c>
      <c r="B59" s="101" t="s">
        <v>171</v>
      </c>
      <c r="C59" s="283"/>
      <c r="D59" s="100"/>
      <c r="E59" s="106" t="s">
        <v>143</v>
      </c>
      <c r="F59" s="104"/>
      <c r="G59" s="104">
        <f t="shared" si="2"/>
        <v>0</v>
      </c>
      <c r="H59" s="161"/>
    </row>
    <row r="60" spans="1:8" ht="19.5">
      <c r="A60" s="100">
        <f t="shared" si="0"/>
        <v>51</v>
      </c>
      <c r="B60" s="101" t="s">
        <v>172</v>
      </c>
      <c r="C60" s="283"/>
      <c r="D60" s="100"/>
      <c r="E60" s="106" t="s">
        <v>143</v>
      </c>
      <c r="F60" s="104"/>
      <c r="G60" s="104">
        <f t="shared" si="2"/>
        <v>0</v>
      </c>
      <c r="H60" s="165"/>
    </row>
    <row r="61" spans="1:8" ht="19.5">
      <c r="A61" s="100">
        <f t="shared" si="0"/>
        <v>52</v>
      </c>
      <c r="B61" s="101" t="s">
        <v>173</v>
      </c>
      <c r="C61" s="283"/>
      <c r="D61" s="122"/>
      <c r="E61" s="123" t="s">
        <v>143</v>
      </c>
      <c r="F61" s="124"/>
      <c r="G61" s="124">
        <f t="shared" si="2"/>
        <v>0</v>
      </c>
      <c r="H61" s="161" t="s">
        <v>174</v>
      </c>
    </row>
    <row r="62" spans="1:8" ht="19.5">
      <c r="A62" s="100">
        <f t="shared" si="0"/>
        <v>53</v>
      </c>
      <c r="B62" s="101" t="s">
        <v>175</v>
      </c>
      <c r="C62" s="283"/>
      <c r="D62" s="100"/>
      <c r="E62" s="106" t="s">
        <v>143</v>
      </c>
      <c r="F62" s="104"/>
      <c r="G62" s="104">
        <f t="shared" si="2"/>
        <v>0</v>
      </c>
      <c r="H62" s="165"/>
    </row>
    <row r="63" spans="1:8" ht="19.5">
      <c r="A63" s="100">
        <f t="shared" si="0"/>
        <v>54</v>
      </c>
      <c r="B63" s="105" t="s">
        <v>160</v>
      </c>
      <c r="C63" s="283"/>
      <c r="D63" s="100"/>
      <c r="E63" s="106" t="s">
        <v>143</v>
      </c>
      <c r="F63" s="107"/>
      <c r="G63" s="104">
        <f t="shared" si="2"/>
        <v>0</v>
      </c>
      <c r="H63" s="161"/>
    </row>
    <row r="64" spans="1:8" ht="19.5">
      <c r="A64" s="100">
        <f t="shared" si="0"/>
        <v>55</v>
      </c>
      <c r="B64" s="101" t="s">
        <v>176</v>
      </c>
      <c r="C64" s="283"/>
      <c r="D64" s="100"/>
      <c r="E64" s="106" t="s">
        <v>143</v>
      </c>
      <c r="F64" s="107"/>
      <c r="G64" s="104">
        <f t="shared" si="2"/>
        <v>0</v>
      </c>
      <c r="H64" s="161"/>
    </row>
    <row r="65" spans="1:8" ht="19.5">
      <c r="A65" s="100">
        <f t="shared" si="0"/>
        <v>56</v>
      </c>
      <c r="B65" s="101" t="s">
        <v>161</v>
      </c>
      <c r="C65" s="283"/>
      <c r="D65" s="100"/>
      <c r="E65" s="106" t="s">
        <v>143</v>
      </c>
      <c r="F65" s="107"/>
      <c r="G65" s="104">
        <f>D65*F65</f>
        <v>0</v>
      </c>
      <c r="H65" s="161"/>
    </row>
    <row r="66" spans="1:8" ht="19.5">
      <c r="A66" s="100">
        <f t="shared" si="0"/>
        <v>57</v>
      </c>
      <c r="B66" s="101"/>
      <c r="C66" s="283"/>
      <c r="D66" s="100"/>
      <c r="E66" s="106"/>
      <c r="F66" s="107"/>
      <c r="G66" s="104"/>
      <c r="H66" s="161"/>
    </row>
    <row r="67" spans="1:8" ht="19.5">
      <c r="A67" s="95">
        <f t="shared" si="0"/>
        <v>58</v>
      </c>
      <c r="B67" s="96" t="s">
        <v>177</v>
      </c>
      <c r="C67" s="283"/>
      <c r="D67" s="97"/>
      <c r="E67" s="98"/>
      <c r="F67" s="99"/>
      <c r="G67" s="99">
        <f>SUM(G68:G86)</f>
        <v>0</v>
      </c>
      <c r="H67" s="125"/>
    </row>
    <row r="68" spans="1:8" ht="19.5">
      <c r="A68" s="100">
        <f t="shared" si="0"/>
        <v>59</v>
      </c>
      <c r="B68" s="105" t="s">
        <v>178</v>
      </c>
      <c r="C68" s="283"/>
      <c r="D68" s="100"/>
      <c r="E68" s="106" t="s">
        <v>179</v>
      </c>
      <c r="F68" s="104"/>
      <c r="G68" s="104">
        <f t="shared" ref="G68:G86" si="3">D68*F68</f>
        <v>0</v>
      </c>
      <c r="H68" s="161"/>
    </row>
    <row r="69" spans="1:8" ht="19.5">
      <c r="A69" s="100">
        <f t="shared" si="0"/>
        <v>60</v>
      </c>
      <c r="B69" s="105" t="s">
        <v>180</v>
      </c>
      <c r="C69" s="283"/>
      <c r="D69" s="100"/>
      <c r="E69" s="106" t="s">
        <v>179</v>
      </c>
      <c r="F69" s="104"/>
      <c r="G69" s="104">
        <f t="shared" si="3"/>
        <v>0</v>
      </c>
      <c r="H69" s="161"/>
    </row>
    <row r="70" spans="1:8" ht="19.5">
      <c r="A70" s="100">
        <f t="shared" si="0"/>
        <v>61</v>
      </c>
      <c r="B70" s="105" t="s">
        <v>181</v>
      </c>
      <c r="C70" s="283"/>
      <c r="D70" s="100"/>
      <c r="E70" s="106" t="s">
        <v>179</v>
      </c>
      <c r="F70" s="104"/>
      <c r="G70" s="104">
        <f t="shared" si="3"/>
        <v>0</v>
      </c>
      <c r="H70" s="161"/>
    </row>
    <row r="71" spans="1:8" ht="19.5">
      <c r="A71" s="100">
        <f t="shared" si="0"/>
        <v>62</v>
      </c>
      <c r="B71" s="105" t="s">
        <v>182</v>
      </c>
      <c r="C71" s="283"/>
      <c r="D71" s="100"/>
      <c r="E71" s="106" t="s">
        <v>183</v>
      </c>
      <c r="F71" s="104"/>
      <c r="G71" s="104">
        <f t="shared" si="3"/>
        <v>0</v>
      </c>
      <c r="H71" s="161"/>
    </row>
    <row r="72" spans="1:8" ht="19.5">
      <c r="A72" s="100">
        <f t="shared" si="0"/>
        <v>63</v>
      </c>
      <c r="B72" s="105" t="s">
        <v>184</v>
      </c>
      <c r="C72" s="283"/>
      <c r="D72" s="100"/>
      <c r="E72" s="106" t="s">
        <v>185</v>
      </c>
      <c r="F72" s="104"/>
      <c r="G72" s="104">
        <f t="shared" si="3"/>
        <v>0</v>
      </c>
      <c r="H72" s="161"/>
    </row>
    <row r="73" spans="1:8" ht="19.5">
      <c r="A73" s="100">
        <f t="shared" si="0"/>
        <v>64</v>
      </c>
      <c r="B73" s="105" t="s">
        <v>186</v>
      </c>
      <c r="C73" s="283"/>
      <c r="D73" s="100"/>
      <c r="E73" s="106" t="s">
        <v>179</v>
      </c>
      <c r="F73" s="104"/>
      <c r="G73" s="104">
        <f t="shared" si="3"/>
        <v>0</v>
      </c>
      <c r="H73" s="161"/>
    </row>
    <row r="74" spans="1:8" ht="19.5">
      <c r="A74" s="100">
        <f t="shared" si="0"/>
        <v>65</v>
      </c>
      <c r="B74" s="105" t="s">
        <v>187</v>
      </c>
      <c r="C74" s="283"/>
      <c r="D74" s="100"/>
      <c r="E74" s="106" t="s">
        <v>179</v>
      </c>
      <c r="F74" s="104"/>
      <c r="G74" s="104">
        <f t="shared" si="3"/>
        <v>0</v>
      </c>
      <c r="H74" s="161"/>
    </row>
    <row r="75" spans="1:8" ht="19.5">
      <c r="A75" s="100">
        <f t="shared" si="0"/>
        <v>66</v>
      </c>
      <c r="B75" s="105" t="s">
        <v>188</v>
      </c>
      <c r="C75" s="283"/>
      <c r="D75" s="122"/>
      <c r="E75" s="123" t="s">
        <v>143</v>
      </c>
      <c r="F75" s="124"/>
      <c r="G75" s="124">
        <f t="shared" si="3"/>
        <v>0</v>
      </c>
      <c r="H75" s="161" t="s">
        <v>189</v>
      </c>
    </row>
    <row r="76" spans="1:8" ht="19.5">
      <c r="A76" s="100">
        <f t="shared" si="0"/>
        <v>67</v>
      </c>
      <c r="B76" s="105" t="s">
        <v>190</v>
      </c>
      <c r="C76" s="283"/>
      <c r="D76" s="122"/>
      <c r="E76" s="123" t="s">
        <v>143</v>
      </c>
      <c r="F76" s="124"/>
      <c r="G76" s="124">
        <f t="shared" si="3"/>
        <v>0</v>
      </c>
      <c r="H76" s="161" t="s">
        <v>189</v>
      </c>
    </row>
    <row r="77" spans="1:8" ht="19.5">
      <c r="A77" s="100">
        <f t="shared" ref="A77:A140" si="4">A76+1</f>
        <v>68</v>
      </c>
      <c r="B77" s="105" t="s">
        <v>191</v>
      </c>
      <c r="C77" s="283"/>
      <c r="D77" s="100"/>
      <c r="E77" s="106" t="s">
        <v>179</v>
      </c>
      <c r="F77" s="104"/>
      <c r="G77" s="104">
        <f t="shared" si="3"/>
        <v>0</v>
      </c>
      <c r="H77" s="161"/>
    </row>
    <row r="78" spans="1:8" ht="19.5">
      <c r="A78" s="100">
        <f t="shared" si="4"/>
        <v>69</v>
      </c>
      <c r="B78" s="105" t="s">
        <v>192</v>
      </c>
      <c r="C78" s="283"/>
      <c r="D78" s="100"/>
      <c r="E78" s="106" t="s">
        <v>183</v>
      </c>
      <c r="F78" s="104"/>
      <c r="G78" s="104">
        <f t="shared" si="3"/>
        <v>0</v>
      </c>
      <c r="H78" s="161"/>
    </row>
    <row r="79" spans="1:8" ht="19.5">
      <c r="A79" s="100">
        <f t="shared" si="4"/>
        <v>70</v>
      </c>
      <c r="B79" s="105" t="s">
        <v>193</v>
      </c>
      <c r="C79" s="283"/>
      <c r="D79" s="100"/>
      <c r="E79" s="106" t="s">
        <v>179</v>
      </c>
      <c r="F79" s="104"/>
      <c r="G79" s="104">
        <f t="shared" si="3"/>
        <v>0</v>
      </c>
      <c r="H79" s="161"/>
    </row>
    <row r="80" spans="1:8" ht="19.5">
      <c r="A80" s="100">
        <f t="shared" si="4"/>
        <v>71</v>
      </c>
      <c r="B80" s="105" t="s">
        <v>194</v>
      </c>
      <c r="C80" s="283"/>
      <c r="D80" s="100"/>
      <c r="E80" s="106" t="s">
        <v>179</v>
      </c>
      <c r="F80" s="104"/>
      <c r="G80" s="104">
        <f t="shared" si="3"/>
        <v>0</v>
      </c>
      <c r="H80" s="161"/>
    </row>
    <row r="81" spans="1:8" ht="19.5">
      <c r="A81" s="100">
        <f t="shared" si="4"/>
        <v>72</v>
      </c>
      <c r="B81" s="105" t="s">
        <v>195</v>
      </c>
      <c r="C81" s="283"/>
      <c r="D81" s="100"/>
      <c r="E81" s="106" t="s">
        <v>183</v>
      </c>
      <c r="F81" s="104"/>
      <c r="G81" s="104">
        <f>D81*F81</f>
        <v>0</v>
      </c>
      <c r="H81" s="159"/>
    </row>
    <row r="82" spans="1:8" ht="19.5">
      <c r="A82" s="100">
        <f t="shared" si="4"/>
        <v>73</v>
      </c>
      <c r="B82" s="105" t="s">
        <v>196</v>
      </c>
      <c r="C82" s="283"/>
      <c r="D82" s="100"/>
      <c r="E82" s="106" t="s">
        <v>183</v>
      </c>
      <c r="F82" s="104"/>
      <c r="G82" s="104">
        <f>D82*F82</f>
        <v>0</v>
      </c>
      <c r="H82" s="159"/>
    </row>
    <row r="83" spans="1:8" ht="19.5">
      <c r="A83" s="100">
        <f t="shared" si="4"/>
        <v>74</v>
      </c>
      <c r="B83" s="105" t="s">
        <v>197</v>
      </c>
      <c r="C83" s="283"/>
      <c r="D83" s="100"/>
      <c r="E83" s="106" t="s">
        <v>183</v>
      </c>
      <c r="F83" s="104"/>
      <c r="G83" s="104">
        <f>D83*F83</f>
        <v>0</v>
      </c>
      <c r="H83" s="161"/>
    </row>
    <row r="84" spans="1:8" ht="19.5">
      <c r="A84" s="100">
        <f t="shared" si="4"/>
        <v>75</v>
      </c>
      <c r="B84" s="105" t="s">
        <v>198</v>
      </c>
      <c r="C84" s="283"/>
      <c r="D84" s="100"/>
      <c r="E84" s="106" t="s">
        <v>183</v>
      </c>
      <c r="F84" s="104"/>
      <c r="G84" s="104">
        <f>D84*F84</f>
        <v>0</v>
      </c>
      <c r="H84" s="161"/>
    </row>
    <row r="85" spans="1:8" ht="19.5">
      <c r="A85" s="100">
        <f t="shared" si="4"/>
        <v>76</v>
      </c>
      <c r="B85" s="105" t="s">
        <v>199</v>
      </c>
      <c r="C85" s="283"/>
      <c r="D85" s="100"/>
      <c r="E85" s="106" t="s">
        <v>183</v>
      </c>
      <c r="F85" s="104"/>
      <c r="G85" s="104">
        <f>D85*F85</f>
        <v>0</v>
      </c>
      <c r="H85" s="161"/>
    </row>
    <row r="86" spans="1:8" ht="19.5">
      <c r="A86" s="100">
        <f t="shared" si="4"/>
        <v>77</v>
      </c>
      <c r="B86" s="105"/>
      <c r="C86" s="283"/>
      <c r="D86" s="100"/>
      <c r="E86" s="106"/>
      <c r="F86" s="104"/>
      <c r="G86" s="104">
        <f t="shared" si="3"/>
        <v>0</v>
      </c>
      <c r="H86" s="161"/>
    </row>
    <row r="87" spans="1:8" ht="19.5">
      <c r="A87" s="95">
        <f t="shared" si="4"/>
        <v>78</v>
      </c>
      <c r="B87" s="96" t="s">
        <v>200</v>
      </c>
      <c r="C87" s="283"/>
      <c r="D87" s="97"/>
      <c r="E87" s="98"/>
      <c r="F87" s="99"/>
      <c r="G87" s="99">
        <f>SUM(G88:G122)</f>
        <v>0</v>
      </c>
      <c r="H87" s="125"/>
    </row>
    <row r="88" spans="1:8" ht="19.5">
      <c r="A88" s="100">
        <f t="shared" si="4"/>
        <v>79</v>
      </c>
      <c r="B88" s="105" t="s">
        <v>201</v>
      </c>
      <c r="C88" s="283"/>
      <c r="D88" s="100"/>
      <c r="E88" s="106" t="s">
        <v>179</v>
      </c>
      <c r="F88" s="104"/>
      <c r="G88" s="104">
        <f t="shared" ref="G88:G122" si="5">D88*F88</f>
        <v>0</v>
      </c>
      <c r="H88" s="161" t="s">
        <v>202</v>
      </c>
    </row>
    <row r="89" spans="1:8" ht="19.5">
      <c r="A89" s="100">
        <f t="shared" si="4"/>
        <v>80</v>
      </c>
      <c r="B89" s="105" t="s">
        <v>203</v>
      </c>
      <c r="C89" s="283"/>
      <c r="D89" s="100"/>
      <c r="E89" s="106" t="s">
        <v>185</v>
      </c>
      <c r="F89" s="104"/>
      <c r="G89" s="104">
        <f t="shared" si="5"/>
        <v>0</v>
      </c>
      <c r="H89" s="161"/>
    </row>
    <row r="90" spans="1:8" ht="19.5">
      <c r="A90" s="100">
        <f t="shared" si="4"/>
        <v>81</v>
      </c>
      <c r="B90" s="105" t="s">
        <v>204</v>
      </c>
      <c r="C90" s="283"/>
      <c r="D90" s="100"/>
      <c r="E90" s="106" t="s">
        <v>179</v>
      </c>
      <c r="F90" s="104"/>
      <c r="G90" s="104">
        <f t="shared" si="5"/>
        <v>0</v>
      </c>
      <c r="H90" s="161"/>
    </row>
    <row r="91" spans="1:8" ht="19.5">
      <c r="A91" s="100">
        <f t="shared" si="4"/>
        <v>82</v>
      </c>
      <c r="B91" s="105" t="s">
        <v>205</v>
      </c>
      <c r="C91" s="283"/>
      <c r="D91" s="100"/>
      <c r="E91" s="106" t="s">
        <v>179</v>
      </c>
      <c r="F91" s="104"/>
      <c r="G91" s="104">
        <f t="shared" si="5"/>
        <v>0</v>
      </c>
      <c r="H91" s="161"/>
    </row>
    <row r="92" spans="1:8" ht="19.5">
      <c r="A92" s="100">
        <f t="shared" si="4"/>
        <v>83</v>
      </c>
      <c r="B92" s="105" t="s">
        <v>206</v>
      </c>
      <c r="C92" s="283"/>
      <c r="D92" s="100"/>
      <c r="E92" s="106" t="s">
        <v>179</v>
      </c>
      <c r="F92" s="104"/>
      <c r="G92" s="104">
        <f t="shared" si="5"/>
        <v>0</v>
      </c>
      <c r="H92" s="161"/>
    </row>
    <row r="93" spans="1:8" ht="19.5">
      <c r="A93" s="100">
        <f t="shared" si="4"/>
        <v>84</v>
      </c>
      <c r="B93" s="105" t="s">
        <v>207</v>
      </c>
      <c r="C93" s="283"/>
      <c r="D93" s="100"/>
      <c r="E93" s="106" t="s">
        <v>179</v>
      </c>
      <c r="F93" s="104"/>
      <c r="G93" s="104">
        <f t="shared" si="5"/>
        <v>0</v>
      </c>
      <c r="H93" s="161"/>
    </row>
    <row r="94" spans="1:8" ht="19.5">
      <c r="A94" s="100">
        <f t="shared" si="4"/>
        <v>85</v>
      </c>
      <c r="B94" s="105" t="s">
        <v>208</v>
      </c>
      <c r="C94" s="283"/>
      <c r="D94" s="100"/>
      <c r="E94" s="106" t="s">
        <v>179</v>
      </c>
      <c r="F94" s="104"/>
      <c r="G94" s="104">
        <f t="shared" si="5"/>
        <v>0</v>
      </c>
      <c r="H94" s="161"/>
    </row>
    <row r="95" spans="1:8" ht="19.5">
      <c r="A95" s="100">
        <f t="shared" si="4"/>
        <v>86</v>
      </c>
      <c r="B95" s="105" t="s">
        <v>209</v>
      </c>
      <c r="C95" s="283"/>
      <c r="D95" s="100"/>
      <c r="E95" s="106" t="s">
        <v>179</v>
      </c>
      <c r="F95" s="104"/>
      <c r="G95" s="104">
        <f t="shared" si="5"/>
        <v>0</v>
      </c>
      <c r="H95" s="161" t="s">
        <v>210</v>
      </c>
    </row>
    <row r="96" spans="1:8" ht="19.5">
      <c r="A96" s="100">
        <f t="shared" si="4"/>
        <v>87</v>
      </c>
      <c r="B96" s="105" t="s">
        <v>211</v>
      </c>
      <c r="C96" s="283"/>
      <c r="D96" s="100"/>
      <c r="E96" s="106" t="s">
        <v>179</v>
      </c>
      <c r="F96" s="104"/>
      <c r="G96" s="104">
        <f t="shared" si="5"/>
        <v>0</v>
      </c>
      <c r="H96" s="161" t="s">
        <v>212</v>
      </c>
    </row>
    <row r="97" spans="1:8" ht="19.5">
      <c r="A97" s="100">
        <f t="shared" si="4"/>
        <v>88</v>
      </c>
      <c r="B97" s="105" t="s">
        <v>213</v>
      </c>
      <c r="C97" s="283"/>
      <c r="D97" s="100"/>
      <c r="E97" s="106" t="s">
        <v>183</v>
      </c>
      <c r="F97" s="104"/>
      <c r="G97" s="104">
        <f t="shared" si="5"/>
        <v>0</v>
      </c>
      <c r="H97" s="161"/>
    </row>
    <row r="98" spans="1:8" ht="19.5">
      <c r="A98" s="100">
        <f t="shared" si="4"/>
        <v>89</v>
      </c>
      <c r="B98" s="105" t="s">
        <v>214</v>
      </c>
      <c r="C98" s="283"/>
      <c r="D98" s="100"/>
      <c r="E98" s="106" t="s">
        <v>179</v>
      </c>
      <c r="F98" s="104"/>
      <c r="G98" s="104">
        <f t="shared" si="5"/>
        <v>0</v>
      </c>
      <c r="H98" s="161"/>
    </row>
    <row r="99" spans="1:8" ht="19.5">
      <c r="A99" s="100">
        <f t="shared" si="4"/>
        <v>90</v>
      </c>
      <c r="B99" s="105" t="s">
        <v>215</v>
      </c>
      <c r="C99" s="283"/>
      <c r="D99" s="100"/>
      <c r="E99" s="106" t="s">
        <v>179</v>
      </c>
      <c r="F99" s="104"/>
      <c r="G99" s="104">
        <f t="shared" si="5"/>
        <v>0</v>
      </c>
      <c r="H99" s="161"/>
    </row>
    <row r="100" spans="1:8" ht="19.5">
      <c r="A100" s="100">
        <f t="shared" si="4"/>
        <v>91</v>
      </c>
      <c r="B100" s="105" t="s">
        <v>216</v>
      </c>
      <c r="C100" s="283"/>
      <c r="D100" s="100"/>
      <c r="E100" s="106" t="s">
        <v>183</v>
      </c>
      <c r="F100" s="107"/>
      <c r="G100" s="104">
        <f t="shared" si="5"/>
        <v>0</v>
      </c>
      <c r="H100" s="161"/>
    </row>
    <row r="101" spans="1:8" ht="19.5">
      <c r="A101" s="100">
        <f t="shared" si="4"/>
        <v>92</v>
      </c>
      <c r="B101" s="105" t="s">
        <v>217</v>
      </c>
      <c r="C101" s="283"/>
      <c r="D101" s="100"/>
      <c r="E101" s="106" t="s">
        <v>218</v>
      </c>
      <c r="F101" s="107"/>
      <c r="G101" s="104">
        <f t="shared" si="5"/>
        <v>0</v>
      </c>
      <c r="H101" s="161"/>
    </row>
    <row r="102" spans="1:8" ht="19.5">
      <c r="A102" s="100">
        <f t="shared" si="4"/>
        <v>93</v>
      </c>
      <c r="B102" s="105" t="s">
        <v>219</v>
      </c>
      <c r="C102" s="283"/>
      <c r="D102" s="100"/>
      <c r="E102" s="106" t="s">
        <v>179</v>
      </c>
      <c r="F102" s="104"/>
      <c r="G102" s="104">
        <f t="shared" si="5"/>
        <v>0</v>
      </c>
      <c r="H102" s="161"/>
    </row>
    <row r="103" spans="1:8" ht="19.5">
      <c r="A103" s="100">
        <f t="shared" si="4"/>
        <v>94</v>
      </c>
      <c r="B103" s="105" t="s">
        <v>220</v>
      </c>
      <c r="C103" s="283"/>
      <c r="D103" s="100"/>
      <c r="E103" s="106" t="s">
        <v>185</v>
      </c>
      <c r="F103" s="104"/>
      <c r="G103" s="104">
        <f t="shared" si="5"/>
        <v>0</v>
      </c>
      <c r="H103" s="161"/>
    </row>
    <row r="104" spans="1:8" ht="19.5">
      <c r="A104" s="100">
        <f t="shared" si="4"/>
        <v>95</v>
      </c>
      <c r="B104" s="105" t="s">
        <v>221</v>
      </c>
      <c r="C104" s="283"/>
      <c r="D104" s="100"/>
      <c r="E104" s="106" t="s">
        <v>179</v>
      </c>
      <c r="F104" s="104"/>
      <c r="G104" s="104">
        <f t="shared" si="5"/>
        <v>0</v>
      </c>
      <c r="H104" s="161"/>
    </row>
    <row r="105" spans="1:8" ht="19.5">
      <c r="A105" s="100">
        <f t="shared" si="4"/>
        <v>96</v>
      </c>
      <c r="B105" s="105" t="s">
        <v>222</v>
      </c>
      <c r="C105" s="283"/>
      <c r="D105" s="100"/>
      <c r="E105" s="106" t="s">
        <v>179</v>
      </c>
      <c r="F105" s="104"/>
      <c r="G105" s="104">
        <f t="shared" si="5"/>
        <v>0</v>
      </c>
      <c r="H105" s="161"/>
    </row>
    <row r="106" spans="1:8" ht="19.5">
      <c r="A106" s="100">
        <f t="shared" si="4"/>
        <v>97</v>
      </c>
      <c r="B106" s="105" t="s">
        <v>223</v>
      </c>
      <c r="C106" s="283"/>
      <c r="D106" s="100"/>
      <c r="E106" s="106" t="s">
        <v>179</v>
      </c>
      <c r="F106" s="104"/>
      <c r="G106" s="104">
        <f t="shared" si="5"/>
        <v>0</v>
      </c>
      <c r="H106" s="161"/>
    </row>
    <row r="107" spans="1:8" ht="19.5">
      <c r="A107" s="100">
        <f t="shared" si="4"/>
        <v>98</v>
      </c>
      <c r="B107" s="105" t="s">
        <v>224</v>
      </c>
      <c r="C107" s="283"/>
      <c r="D107" s="100"/>
      <c r="E107" s="106" t="s">
        <v>225</v>
      </c>
      <c r="F107" s="104"/>
      <c r="G107" s="104">
        <f t="shared" si="5"/>
        <v>0</v>
      </c>
      <c r="H107" s="161"/>
    </row>
    <row r="108" spans="1:8" ht="19.5">
      <c r="A108" s="100">
        <f t="shared" si="4"/>
        <v>99</v>
      </c>
      <c r="B108" s="105" t="s">
        <v>226</v>
      </c>
      <c r="C108" s="283"/>
      <c r="D108" s="100"/>
      <c r="E108" s="106" t="s">
        <v>225</v>
      </c>
      <c r="F108" s="104"/>
      <c r="G108" s="104">
        <f t="shared" si="5"/>
        <v>0</v>
      </c>
      <c r="H108" s="161"/>
    </row>
    <row r="109" spans="1:8" ht="19.5">
      <c r="A109" s="100">
        <f t="shared" si="4"/>
        <v>100</v>
      </c>
      <c r="B109" s="105" t="s">
        <v>227</v>
      </c>
      <c r="C109" s="283"/>
      <c r="D109" s="100"/>
      <c r="E109" s="106" t="s">
        <v>179</v>
      </c>
      <c r="F109" s="104"/>
      <c r="G109" s="104">
        <f t="shared" si="5"/>
        <v>0</v>
      </c>
      <c r="H109" s="161" t="s">
        <v>228</v>
      </c>
    </row>
    <row r="110" spans="1:8" ht="19.5">
      <c r="A110" s="100">
        <f t="shared" si="4"/>
        <v>101</v>
      </c>
      <c r="B110" s="105" t="s">
        <v>229</v>
      </c>
      <c r="C110" s="283"/>
      <c r="D110" s="100"/>
      <c r="E110" s="106" t="s">
        <v>179</v>
      </c>
      <c r="F110" s="104"/>
      <c r="G110" s="104">
        <f t="shared" si="5"/>
        <v>0</v>
      </c>
      <c r="H110" s="161" t="s">
        <v>228</v>
      </c>
    </row>
    <row r="111" spans="1:8" ht="19.5">
      <c r="A111" s="100">
        <f t="shared" si="4"/>
        <v>102</v>
      </c>
      <c r="B111" s="105" t="s">
        <v>230</v>
      </c>
      <c r="C111" s="283"/>
      <c r="D111" s="100"/>
      <c r="E111" s="106" t="s">
        <v>179</v>
      </c>
      <c r="F111" s="104"/>
      <c r="G111" s="104">
        <f t="shared" si="5"/>
        <v>0</v>
      </c>
      <c r="H111" s="161" t="s">
        <v>228</v>
      </c>
    </row>
    <row r="112" spans="1:8" ht="19.5">
      <c r="A112" s="100">
        <f t="shared" si="4"/>
        <v>103</v>
      </c>
      <c r="B112" s="105" t="s">
        <v>231</v>
      </c>
      <c r="C112" s="283"/>
      <c r="D112" s="100"/>
      <c r="E112" s="106" t="s">
        <v>183</v>
      </c>
      <c r="F112" s="107"/>
      <c r="G112" s="104">
        <f t="shared" si="5"/>
        <v>0</v>
      </c>
      <c r="H112" s="161" t="s">
        <v>232</v>
      </c>
    </row>
    <row r="113" spans="1:8" ht="19.5">
      <c r="A113" s="100">
        <f t="shared" si="4"/>
        <v>104</v>
      </c>
      <c r="B113" s="105" t="s">
        <v>233</v>
      </c>
      <c r="C113" s="283"/>
      <c r="D113" s="100"/>
      <c r="E113" s="106" t="s">
        <v>179</v>
      </c>
      <c r="F113" s="104"/>
      <c r="G113" s="104">
        <f t="shared" si="5"/>
        <v>0</v>
      </c>
      <c r="H113" s="161" t="s">
        <v>234</v>
      </c>
    </row>
    <row r="114" spans="1:8" ht="19.5">
      <c r="A114" s="100">
        <f t="shared" si="4"/>
        <v>105</v>
      </c>
      <c r="B114" s="105" t="s">
        <v>235</v>
      </c>
      <c r="C114" s="283"/>
      <c r="D114" s="100"/>
      <c r="E114" s="106" t="s">
        <v>179</v>
      </c>
      <c r="F114" s="104"/>
      <c r="G114" s="104">
        <f t="shared" si="5"/>
        <v>0</v>
      </c>
      <c r="H114" s="161" t="s">
        <v>234</v>
      </c>
    </row>
    <row r="115" spans="1:8" ht="19.5">
      <c r="A115" s="100">
        <f t="shared" si="4"/>
        <v>106</v>
      </c>
      <c r="B115" s="105" t="s">
        <v>236</v>
      </c>
      <c r="C115" s="283"/>
      <c r="D115" s="100"/>
      <c r="E115" s="106" t="s">
        <v>183</v>
      </c>
      <c r="F115" s="104"/>
      <c r="G115" s="104">
        <f t="shared" si="5"/>
        <v>0</v>
      </c>
      <c r="H115" s="161" t="s">
        <v>237</v>
      </c>
    </row>
    <row r="116" spans="1:8" ht="19.5">
      <c r="A116" s="100">
        <f t="shared" si="4"/>
        <v>107</v>
      </c>
      <c r="B116" s="105" t="s">
        <v>238</v>
      </c>
      <c r="C116" s="283"/>
      <c r="D116" s="100"/>
      <c r="E116" s="106" t="s">
        <v>183</v>
      </c>
      <c r="F116" s="104"/>
      <c r="G116" s="104">
        <f t="shared" si="5"/>
        <v>0</v>
      </c>
      <c r="H116" s="161"/>
    </row>
    <row r="117" spans="1:8" ht="19.5">
      <c r="A117" s="100">
        <f t="shared" si="4"/>
        <v>108</v>
      </c>
      <c r="B117" s="105" t="s">
        <v>239</v>
      </c>
      <c r="C117" s="283"/>
      <c r="D117" s="100"/>
      <c r="E117" s="106" t="s">
        <v>183</v>
      </c>
      <c r="F117" s="104"/>
      <c r="G117" s="104">
        <f t="shared" si="5"/>
        <v>0</v>
      </c>
      <c r="H117" s="161"/>
    </row>
    <row r="118" spans="1:8" ht="19.5">
      <c r="A118" s="100">
        <f t="shared" si="4"/>
        <v>109</v>
      </c>
      <c r="B118" s="105" t="s">
        <v>240</v>
      </c>
      <c r="C118" s="283"/>
      <c r="D118" s="100"/>
      <c r="E118" s="106" t="s">
        <v>183</v>
      </c>
      <c r="F118" s="104"/>
      <c r="G118" s="104">
        <f t="shared" si="5"/>
        <v>0</v>
      </c>
      <c r="H118" s="161"/>
    </row>
    <row r="119" spans="1:8" ht="19.5">
      <c r="A119" s="100">
        <f t="shared" si="4"/>
        <v>110</v>
      </c>
      <c r="B119" s="105" t="s">
        <v>241</v>
      </c>
      <c r="C119" s="283"/>
      <c r="D119" s="100"/>
      <c r="E119" s="106" t="s">
        <v>183</v>
      </c>
      <c r="F119" s="104"/>
      <c r="G119" s="104">
        <f t="shared" si="5"/>
        <v>0</v>
      </c>
      <c r="H119" s="161"/>
    </row>
    <row r="120" spans="1:8" ht="19.5">
      <c r="A120" s="100">
        <f t="shared" si="4"/>
        <v>111</v>
      </c>
      <c r="B120" s="105" t="s">
        <v>242</v>
      </c>
      <c r="C120" s="283"/>
      <c r="D120" s="100"/>
      <c r="E120" s="106" t="s">
        <v>179</v>
      </c>
      <c r="F120" s="107"/>
      <c r="G120" s="104">
        <f t="shared" si="5"/>
        <v>0</v>
      </c>
      <c r="H120" s="161" t="s">
        <v>243</v>
      </c>
    </row>
    <row r="121" spans="1:8" ht="19.5">
      <c r="A121" s="100">
        <f t="shared" si="4"/>
        <v>112</v>
      </c>
      <c r="B121" s="105" t="s">
        <v>244</v>
      </c>
      <c r="C121" s="283"/>
      <c r="D121" s="100"/>
      <c r="E121" s="106" t="s">
        <v>179</v>
      </c>
      <c r="F121" s="107"/>
      <c r="G121" s="104">
        <f t="shared" si="5"/>
        <v>0</v>
      </c>
      <c r="H121" s="161"/>
    </row>
    <row r="122" spans="1:8" ht="19.5">
      <c r="A122" s="100">
        <f t="shared" si="4"/>
        <v>113</v>
      </c>
      <c r="B122" s="105"/>
      <c r="C122" s="283"/>
      <c r="D122" s="100"/>
      <c r="E122" s="106"/>
      <c r="F122" s="104"/>
      <c r="G122" s="104">
        <f t="shared" si="5"/>
        <v>0</v>
      </c>
      <c r="H122" s="161"/>
    </row>
    <row r="123" spans="1:8" ht="19.5">
      <c r="A123" s="95">
        <f t="shared" si="4"/>
        <v>114</v>
      </c>
      <c r="B123" s="96" t="s">
        <v>245</v>
      </c>
      <c r="C123" s="283"/>
      <c r="D123" s="97"/>
      <c r="E123" s="98"/>
      <c r="F123" s="99"/>
      <c r="G123" s="99">
        <f>SUM(G124:G129)</f>
        <v>0</v>
      </c>
      <c r="H123" s="125"/>
    </row>
    <row r="124" spans="1:8" ht="19.5">
      <c r="A124" s="100">
        <f t="shared" si="4"/>
        <v>115</v>
      </c>
      <c r="B124" s="105" t="s">
        <v>246</v>
      </c>
      <c r="C124" s="283"/>
      <c r="D124" s="100"/>
      <c r="E124" s="106" t="s">
        <v>218</v>
      </c>
      <c r="F124" s="104"/>
      <c r="G124" s="104">
        <f t="shared" ref="G124:G129" si="6">D124*F124</f>
        <v>0</v>
      </c>
      <c r="H124" s="161"/>
    </row>
    <row r="125" spans="1:8" ht="19.5">
      <c r="A125" s="100">
        <f t="shared" si="4"/>
        <v>116</v>
      </c>
      <c r="B125" s="105" t="s">
        <v>247</v>
      </c>
      <c r="C125" s="283"/>
      <c r="D125" s="100"/>
      <c r="E125" s="106" t="s">
        <v>218</v>
      </c>
      <c r="F125" s="104"/>
      <c r="G125" s="104">
        <f t="shared" si="6"/>
        <v>0</v>
      </c>
      <c r="H125" s="161"/>
    </row>
    <row r="126" spans="1:8" ht="19.5">
      <c r="A126" s="100">
        <f t="shared" si="4"/>
        <v>117</v>
      </c>
      <c r="B126" s="105" t="s">
        <v>248</v>
      </c>
      <c r="C126" s="283"/>
      <c r="D126" s="100"/>
      <c r="E126" s="106" t="s">
        <v>183</v>
      </c>
      <c r="F126" s="104"/>
      <c r="G126" s="104">
        <f t="shared" si="6"/>
        <v>0</v>
      </c>
      <c r="H126" s="161" t="s">
        <v>249</v>
      </c>
    </row>
    <row r="127" spans="1:8" ht="19.5">
      <c r="A127" s="100">
        <f t="shared" si="4"/>
        <v>118</v>
      </c>
      <c r="B127" s="105" t="s">
        <v>250</v>
      </c>
      <c r="C127" s="283"/>
      <c r="D127" s="100"/>
      <c r="E127" s="106" t="s">
        <v>183</v>
      </c>
      <c r="F127" s="107"/>
      <c r="G127" s="104">
        <f t="shared" si="6"/>
        <v>0</v>
      </c>
      <c r="H127" s="161"/>
    </row>
    <row r="128" spans="1:8" ht="19.5">
      <c r="A128" s="100">
        <f t="shared" si="4"/>
        <v>119</v>
      </c>
      <c r="B128" s="105" t="s">
        <v>251</v>
      </c>
      <c r="C128" s="283"/>
      <c r="D128" s="100"/>
      <c r="E128" s="106" t="s">
        <v>183</v>
      </c>
      <c r="F128" s="107"/>
      <c r="G128" s="104">
        <f t="shared" si="6"/>
        <v>0</v>
      </c>
      <c r="H128" s="161" t="s">
        <v>252</v>
      </c>
    </row>
    <row r="129" spans="1:8" ht="19.5">
      <c r="A129" s="100">
        <f t="shared" si="4"/>
        <v>120</v>
      </c>
      <c r="B129" s="105"/>
      <c r="C129" s="283"/>
      <c r="D129" s="100"/>
      <c r="E129" s="106"/>
      <c r="F129" s="104"/>
      <c r="G129" s="104">
        <f t="shared" si="6"/>
        <v>0</v>
      </c>
      <c r="H129" s="161"/>
    </row>
    <row r="130" spans="1:8" ht="19.5">
      <c r="A130" s="95">
        <f t="shared" si="4"/>
        <v>121</v>
      </c>
      <c r="B130" s="96" t="s">
        <v>253</v>
      </c>
      <c r="C130" s="283"/>
      <c r="D130" s="97"/>
      <c r="E130" s="98"/>
      <c r="F130" s="99"/>
      <c r="G130" s="99">
        <f>SUM(G131:G142)</f>
        <v>0</v>
      </c>
      <c r="H130" s="125"/>
    </row>
    <row r="131" spans="1:8" ht="19.5">
      <c r="A131" s="100">
        <f t="shared" si="4"/>
        <v>122</v>
      </c>
      <c r="B131" s="105" t="s">
        <v>254</v>
      </c>
      <c r="C131" s="283"/>
      <c r="D131" s="100"/>
      <c r="E131" s="106" t="s">
        <v>183</v>
      </c>
      <c r="F131" s="104"/>
      <c r="G131" s="104">
        <f t="shared" ref="G131:G141" si="7">D131*F131</f>
        <v>0</v>
      </c>
      <c r="H131" s="161"/>
    </row>
    <row r="132" spans="1:8" ht="19.5">
      <c r="A132" s="100">
        <f t="shared" si="4"/>
        <v>123</v>
      </c>
      <c r="B132" s="105" t="s">
        <v>255</v>
      </c>
      <c r="C132" s="283"/>
      <c r="D132" s="100"/>
      <c r="E132" s="106" t="s">
        <v>183</v>
      </c>
      <c r="F132" s="104"/>
      <c r="G132" s="104">
        <f t="shared" si="7"/>
        <v>0</v>
      </c>
      <c r="H132" s="161"/>
    </row>
    <row r="133" spans="1:8" ht="19.5">
      <c r="A133" s="100">
        <f t="shared" si="4"/>
        <v>124</v>
      </c>
      <c r="B133" s="105" t="s">
        <v>256</v>
      </c>
      <c r="C133" s="283"/>
      <c r="D133" s="100"/>
      <c r="E133" s="106" t="s">
        <v>183</v>
      </c>
      <c r="F133" s="104"/>
      <c r="G133" s="104">
        <f t="shared" si="7"/>
        <v>0</v>
      </c>
      <c r="H133" s="161"/>
    </row>
    <row r="134" spans="1:8" ht="19.5">
      <c r="A134" s="100">
        <f t="shared" si="4"/>
        <v>125</v>
      </c>
      <c r="B134" s="105" t="s">
        <v>257</v>
      </c>
      <c r="C134" s="283"/>
      <c r="D134" s="100"/>
      <c r="E134" s="106" t="s">
        <v>183</v>
      </c>
      <c r="F134" s="104"/>
      <c r="G134" s="104">
        <f t="shared" si="7"/>
        <v>0</v>
      </c>
      <c r="H134" s="161"/>
    </row>
    <row r="135" spans="1:8" ht="19.5">
      <c r="A135" s="100">
        <f t="shared" si="4"/>
        <v>126</v>
      </c>
      <c r="B135" s="105" t="s">
        <v>258</v>
      </c>
      <c r="C135" s="283"/>
      <c r="D135" s="100"/>
      <c r="E135" s="106" t="s">
        <v>183</v>
      </c>
      <c r="F135" s="104"/>
      <c r="G135" s="104">
        <f t="shared" si="7"/>
        <v>0</v>
      </c>
      <c r="H135" s="161"/>
    </row>
    <row r="136" spans="1:8" ht="19.5">
      <c r="A136" s="100">
        <f t="shared" si="4"/>
        <v>127</v>
      </c>
      <c r="B136" s="105" t="s">
        <v>259</v>
      </c>
      <c r="C136" s="283"/>
      <c r="D136" s="100"/>
      <c r="E136" s="106" t="s">
        <v>143</v>
      </c>
      <c r="F136" s="104"/>
      <c r="G136" s="104">
        <f t="shared" si="7"/>
        <v>0</v>
      </c>
      <c r="H136" s="161"/>
    </row>
    <row r="137" spans="1:8" ht="19.5">
      <c r="A137" s="100">
        <f t="shared" si="4"/>
        <v>128</v>
      </c>
      <c r="B137" s="105" t="s">
        <v>260</v>
      </c>
      <c r="C137" s="283"/>
      <c r="D137" s="100"/>
      <c r="E137" s="106" t="s">
        <v>183</v>
      </c>
      <c r="F137" s="104"/>
      <c r="G137" s="104">
        <f t="shared" si="7"/>
        <v>0</v>
      </c>
      <c r="H137" s="161" t="s">
        <v>261</v>
      </c>
    </row>
    <row r="138" spans="1:8" ht="19.5">
      <c r="A138" s="100">
        <f t="shared" si="4"/>
        <v>129</v>
      </c>
      <c r="B138" s="105" t="s">
        <v>262</v>
      </c>
      <c r="C138" s="283"/>
      <c r="D138" s="100"/>
      <c r="E138" s="106" t="s">
        <v>183</v>
      </c>
      <c r="F138" s="104"/>
      <c r="G138" s="104">
        <f t="shared" si="7"/>
        <v>0</v>
      </c>
      <c r="H138" s="161" t="s">
        <v>263</v>
      </c>
    </row>
    <row r="139" spans="1:8" ht="19.5">
      <c r="A139" s="100">
        <f t="shared" si="4"/>
        <v>130</v>
      </c>
      <c r="B139" s="105" t="s">
        <v>264</v>
      </c>
      <c r="C139" s="283"/>
      <c r="D139" s="100"/>
      <c r="E139" s="106" t="s">
        <v>183</v>
      </c>
      <c r="F139" s="104"/>
      <c r="G139" s="104">
        <f t="shared" si="7"/>
        <v>0</v>
      </c>
      <c r="H139" s="161"/>
    </row>
    <row r="140" spans="1:8" ht="19.5">
      <c r="A140" s="100">
        <f t="shared" si="4"/>
        <v>131</v>
      </c>
      <c r="B140" s="105" t="s">
        <v>265</v>
      </c>
      <c r="C140" s="283"/>
      <c r="D140" s="100"/>
      <c r="E140" s="106" t="s">
        <v>183</v>
      </c>
      <c r="F140" s="104"/>
      <c r="G140" s="104">
        <f t="shared" si="7"/>
        <v>0</v>
      </c>
      <c r="H140" s="161"/>
    </row>
    <row r="141" spans="1:8" ht="19.5">
      <c r="A141" s="100">
        <f t="shared" ref="A141:A159" si="8">A140+1</f>
        <v>132</v>
      </c>
      <c r="B141" s="105" t="s">
        <v>254</v>
      </c>
      <c r="C141" s="283"/>
      <c r="D141" s="100"/>
      <c r="E141" s="106" t="s">
        <v>183</v>
      </c>
      <c r="F141" s="104"/>
      <c r="G141" s="104">
        <f t="shared" si="7"/>
        <v>0</v>
      </c>
      <c r="H141" s="161"/>
    </row>
    <row r="142" spans="1:8" ht="19.5">
      <c r="A142" s="100">
        <f t="shared" si="8"/>
        <v>133</v>
      </c>
      <c r="B142" s="105"/>
      <c r="C142" s="283"/>
      <c r="D142" s="100"/>
      <c r="E142" s="106"/>
      <c r="F142" s="104"/>
      <c r="G142" s="104"/>
      <c r="H142" s="161"/>
    </row>
    <row r="143" spans="1:8" ht="19.5">
      <c r="A143" s="95">
        <v>134</v>
      </c>
      <c r="B143" s="96" t="s">
        <v>266</v>
      </c>
      <c r="C143" s="283"/>
      <c r="D143" s="97"/>
      <c r="E143" s="98"/>
      <c r="F143" s="99"/>
      <c r="G143" s="99">
        <f>SUM(G144:G153)</f>
        <v>0</v>
      </c>
      <c r="H143" s="125"/>
    </row>
    <row r="144" spans="1:8" ht="19.5">
      <c r="A144" s="100">
        <f t="shared" si="8"/>
        <v>135</v>
      </c>
      <c r="B144" s="105" t="s">
        <v>267</v>
      </c>
      <c r="C144" s="283"/>
      <c r="D144" s="100"/>
      <c r="E144" s="106" t="s">
        <v>143</v>
      </c>
      <c r="F144" s="104"/>
      <c r="G144" s="104">
        <f t="shared" ref="G144:G153" si="9">D144*F144</f>
        <v>0</v>
      </c>
      <c r="H144" s="161"/>
    </row>
    <row r="145" spans="1:8" ht="19.5">
      <c r="A145" s="100">
        <f t="shared" si="8"/>
        <v>136</v>
      </c>
      <c r="B145" s="105" t="s">
        <v>268</v>
      </c>
      <c r="C145" s="283"/>
      <c r="D145" s="100"/>
      <c r="E145" s="106" t="s">
        <v>269</v>
      </c>
      <c r="F145" s="104"/>
      <c r="G145" s="104">
        <f t="shared" si="9"/>
        <v>0</v>
      </c>
      <c r="H145" s="161"/>
    </row>
    <row r="146" spans="1:8" ht="19.5">
      <c r="A146" s="100">
        <f t="shared" si="8"/>
        <v>137</v>
      </c>
      <c r="B146" s="105" t="s">
        <v>270</v>
      </c>
      <c r="C146" s="283"/>
      <c r="D146" s="100"/>
      <c r="E146" s="106" t="s">
        <v>183</v>
      </c>
      <c r="F146" s="104"/>
      <c r="G146" s="104">
        <f t="shared" si="9"/>
        <v>0</v>
      </c>
      <c r="H146" s="161"/>
    </row>
    <row r="147" spans="1:8" ht="19.5">
      <c r="A147" s="100">
        <f t="shared" si="8"/>
        <v>138</v>
      </c>
      <c r="B147" s="105" t="s">
        <v>271</v>
      </c>
      <c r="C147" s="283"/>
      <c r="D147" s="100"/>
      <c r="E147" s="106" t="s">
        <v>179</v>
      </c>
      <c r="F147" s="107"/>
      <c r="G147" s="104">
        <f t="shared" si="9"/>
        <v>0</v>
      </c>
      <c r="H147" s="161"/>
    </row>
    <row r="148" spans="1:8" ht="19.5">
      <c r="A148" s="100">
        <f t="shared" si="8"/>
        <v>139</v>
      </c>
      <c r="B148" s="105" t="s">
        <v>272</v>
      </c>
      <c r="C148" s="283"/>
      <c r="D148" s="100"/>
      <c r="E148" s="106" t="s">
        <v>179</v>
      </c>
      <c r="F148" s="107"/>
      <c r="G148" s="104">
        <f t="shared" si="9"/>
        <v>0</v>
      </c>
      <c r="H148" s="161" t="s">
        <v>273</v>
      </c>
    </row>
    <row r="149" spans="1:8" ht="19.5">
      <c r="A149" s="100">
        <f t="shared" si="8"/>
        <v>140</v>
      </c>
      <c r="B149" s="105" t="s">
        <v>274</v>
      </c>
      <c r="C149" s="283"/>
      <c r="D149" s="100"/>
      <c r="E149" s="106" t="s">
        <v>183</v>
      </c>
      <c r="F149" s="104"/>
      <c r="G149" s="104">
        <f t="shared" si="9"/>
        <v>0</v>
      </c>
      <c r="H149" s="161" t="s">
        <v>275</v>
      </c>
    </row>
    <row r="150" spans="1:8" ht="19.5">
      <c r="A150" s="100">
        <f t="shared" si="8"/>
        <v>141</v>
      </c>
      <c r="B150" s="105" t="s">
        <v>276</v>
      </c>
      <c r="C150" s="283"/>
      <c r="D150" s="100"/>
      <c r="E150" s="106" t="s">
        <v>183</v>
      </c>
      <c r="F150" s="104"/>
      <c r="G150" s="104">
        <f t="shared" si="9"/>
        <v>0</v>
      </c>
      <c r="H150" s="161" t="s">
        <v>275</v>
      </c>
    </row>
    <row r="151" spans="1:8" ht="19.5">
      <c r="A151" s="100">
        <f t="shared" si="8"/>
        <v>142</v>
      </c>
      <c r="B151" s="105" t="s">
        <v>277</v>
      </c>
      <c r="C151" s="283"/>
      <c r="D151" s="100"/>
      <c r="E151" s="106" t="s">
        <v>183</v>
      </c>
      <c r="F151" s="107"/>
      <c r="G151" s="104">
        <f t="shared" si="9"/>
        <v>0</v>
      </c>
      <c r="H151" s="161" t="s">
        <v>278</v>
      </c>
    </row>
    <row r="152" spans="1:8" ht="19.5">
      <c r="A152" s="100">
        <f t="shared" si="8"/>
        <v>143</v>
      </c>
      <c r="B152" s="105" t="s">
        <v>279</v>
      </c>
      <c r="C152" s="283"/>
      <c r="D152" s="100"/>
      <c r="E152" s="106" t="s">
        <v>183</v>
      </c>
      <c r="F152" s="107"/>
      <c r="G152" s="104">
        <f t="shared" si="9"/>
        <v>0</v>
      </c>
      <c r="H152" s="161" t="s">
        <v>280</v>
      </c>
    </row>
    <row r="153" spans="1:8" ht="19.5">
      <c r="A153" s="100">
        <f t="shared" si="8"/>
        <v>144</v>
      </c>
      <c r="B153" s="105"/>
      <c r="C153" s="283"/>
      <c r="D153" s="100"/>
      <c r="E153" s="106"/>
      <c r="F153" s="107"/>
      <c r="G153" s="104">
        <f t="shared" si="9"/>
        <v>0</v>
      </c>
      <c r="H153" s="161"/>
    </row>
    <row r="154" spans="1:8" ht="39">
      <c r="A154" s="95">
        <f t="shared" si="8"/>
        <v>145</v>
      </c>
      <c r="B154" s="125" t="s">
        <v>281</v>
      </c>
      <c r="C154" s="283"/>
      <c r="D154" s="97"/>
      <c r="E154" s="98"/>
      <c r="F154" s="99"/>
      <c r="G154" s="99">
        <f>SUM(G155:G158)</f>
        <v>0</v>
      </c>
      <c r="H154" s="125"/>
    </row>
    <row r="155" spans="1:8" ht="19.5">
      <c r="A155" s="100">
        <f t="shared" si="8"/>
        <v>146</v>
      </c>
      <c r="B155" s="105" t="s">
        <v>282</v>
      </c>
      <c r="C155" s="283"/>
      <c r="D155" s="100"/>
      <c r="E155" s="106" t="s">
        <v>183</v>
      </c>
      <c r="F155" s="104"/>
      <c r="G155" s="104">
        <f>D155*F155</f>
        <v>0</v>
      </c>
      <c r="H155" s="161"/>
    </row>
    <row r="156" spans="1:8" ht="19.5">
      <c r="A156" s="100">
        <f t="shared" si="8"/>
        <v>147</v>
      </c>
      <c r="B156" s="105" t="s">
        <v>283</v>
      </c>
      <c r="C156" s="283"/>
      <c r="D156" s="100"/>
      <c r="E156" s="106" t="s">
        <v>183</v>
      </c>
      <c r="F156" s="104"/>
      <c r="G156" s="104">
        <f>D156*F156</f>
        <v>0</v>
      </c>
      <c r="H156" s="161"/>
    </row>
    <row r="157" spans="1:8" ht="19.5">
      <c r="A157" s="100">
        <f t="shared" si="8"/>
        <v>148</v>
      </c>
      <c r="B157" s="105" t="s">
        <v>284</v>
      </c>
      <c r="C157" s="283"/>
      <c r="D157" s="100"/>
      <c r="E157" s="106" t="s">
        <v>179</v>
      </c>
      <c r="F157" s="104"/>
      <c r="G157" s="104">
        <f t="shared" ref="G157:G158" si="10">D157*F157</f>
        <v>0</v>
      </c>
      <c r="H157" s="161"/>
    </row>
    <row r="158" spans="1:8" ht="19.5">
      <c r="A158" s="100">
        <f t="shared" si="8"/>
        <v>149</v>
      </c>
      <c r="B158" s="105"/>
      <c r="C158" s="283"/>
      <c r="D158" s="100"/>
      <c r="E158" s="106"/>
      <c r="F158" s="104"/>
      <c r="G158" s="104">
        <f t="shared" si="10"/>
        <v>0</v>
      </c>
      <c r="H158" s="161"/>
    </row>
    <row r="159" spans="1:8" ht="19.5">
      <c r="A159" s="126">
        <f t="shared" si="8"/>
        <v>150</v>
      </c>
      <c r="B159" s="127" t="s">
        <v>285</v>
      </c>
      <c r="C159" s="127"/>
      <c r="D159" s="128"/>
      <c r="E159" s="129"/>
      <c r="F159" s="130"/>
      <c r="G159" s="130">
        <f>G39+G67+G87+G123+G130+G143+G154</f>
        <v>0</v>
      </c>
      <c r="H159" s="166"/>
    </row>
    <row r="160" spans="1:8" ht="19.5">
      <c r="A160" s="292" t="s">
        <v>121</v>
      </c>
      <c r="B160" s="292"/>
      <c r="C160" s="292"/>
      <c r="D160" s="293"/>
      <c r="E160" s="294"/>
      <c r="F160" s="292"/>
      <c r="G160" s="292"/>
      <c r="H160" s="159"/>
    </row>
    <row r="161" spans="1:8" ht="18.75">
      <c r="A161" s="295">
        <v>1</v>
      </c>
      <c r="B161" s="353" t="s">
        <v>286</v>
      </c>
      <c r="C161" s="353"/>
      <c r="D161" s="353"/>
      <c r="E161" s="353"/>
      <c r="F161" s="353"/>
      <c r="G161" s="353"/>
      <c r="H161" s="353"/>
    </row>
    <row r="162" spans="1:8" ht="18.75">
      <c r="A162" s="295">
        <v>2</v>
      </c>
      <c r="B162" s="353" t="s">
        <v>287</v>
      </c>
      <c r="C162" s="353"/>
      <c r="D162" s="353"/>
      <c r="E162" s="353"/>
      <c r="F162" s="353"/>
      <c r="G162" s="353"/>
      <c r="H162" s="353"/>
    </row>
    <row r="163" spans="1:8" ht="39.950000000000003" customHeight="1">
      <c r="A163" s="295">
        <v>3</v>
      </c>
      <c r="B163" s="353" t="s">
        <v>288</v>
      </c>
      <c r="C163" s="353"/>
      <c r="D163" s="353"/>
      <c r="E163" s="353"/>
      <c r="F163" s="353"/>
      <c r="G163" s="353"/>
      <c r="H163" s="353"/>
    </row>
    <row r="164" spans="1:8" ht="18.75">
      <c r="A164" s="295">
        <v>4</v>
      </c>
      <c r="B164" s="353" t="s">
        <v>289</v>
      </c>
      <c r="C164" s="353"/>
      <c r="D164" s="353"/>
      <c r="E164" s="353"/>
      <c r="F164" s="353"/>
      <c r="G164" s="353"/>
      <c r="H164" s="353"/>
    </row>
    <row r="165" spans="1:8" ht="18.75">
      <c r="A165" s="295">
        <v>5</v>
      </c>
      <c r="B165" s="353" t="s">
        <v>290</v>
      </c>
      <c r="C165" s="353"/>
      <c r="D165" s="353"/>
      <c r="E165" s="353"/>
      <c r="F165" s="353"/>
      <c r="G165" s="353"/>
      <c r="H165" s="353"/>
    </row>
    <row r="166" spans="1:8" ht="18.75">
      <c r="A166" s="295">
        <v>6</v>
      </c>
      <c r="B166" s="353" t="s">
        <v>291</v>
      </c>
      <c r="C166" s="353"/>
      <c r="D166" s="353"/>
      <c r="E166" s="353"/>
      <c r="F166" s="353"/>
      <c r="G166" s="353"/>
      <c r="H166" s="353"/>
    </row>
    <row r="167" spans="1:8" ht="18.75">
      <c r="A167" s="295">
        <v>7</v>
      </c>
      <c r="B167" s="353" t="s">
        <v>292</v>
      </c>
      <c r="C167" s="353"/>
      <c r="D167" s="353"/>
      <c r="E167" s="353"/>
      <c r="F167" s="353"/>
      <c r="G167" s="353"/>
      <c r="H167" s="353"/>
    </row>
    <row r="168" spans="1:8" s="9" customFormat="1" ht="58.15" customHeight="1">
      <c r="A168" s="352"/>
      <c r="B168" s="352"/>
      <c r="C168" s="352"/>
      <c r="D168" s="352"/>
      <c r="E168" s="352"/>
      <c r="F168" s="352"/>
      <c r="G168" s="352"/>
      <c r="H168" s="159"/>
    </row>
    <row r="171" spans="1:8">
      <c r="A171" s="33"/>
    </row>
    <row r="172" spans="1:8">
      <c r="B172" s="296"/>
      <c r="C172" s="296"/>
      <c r="D172" s="296"/>
      <c r="E172" s="296"/>
      <c r="F172" s="296"/>
    </row>
  </sheetData>
  <mergeCells count="9">
    <mergeCell ref="A168:G168"/>
    <mergeCell ref="B161:H161"/>
    <mergeCell ref="B162:H162"/>
    <mergeCell ref="B163:H163"/>
    <mergeCell ref="A8:B8"/>
    <mergeCell ref="B164:H164"/>
    <mergeCell ref="B165:H165"/>
    <mergeCell ref="B166:H166"/>
    <mergeCell ref="B167:H167"/>
  </mergeCells>
  <printOptions horizontalCentered="1"/>
  <pageMargins left="0.25" right="0.25" top="0.75" bottom="0.75" header="0.3" footer="0.3"/>
  <pageSetup scale="37" fitToHeight="0" orientation="portrait" r:id="rId1"/>
  <headerFooter alignWithMargins="0">
    <oddHeader xml:space="preserve">&amp;C&amp;"Arial,Bold"&amp;14
</oddHeader>
    <oddFooter>&amp;C&amp;"Tahoma,Regular"&amp;11Page &amp;P of &amp;N</oddFooter>
  </headerFooter>
  <rowBreaks count="1" manualBreakCount="1">
    <brk id="8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3DAE-C4DD-411C-B5CD-1D33E41FA3C9}">
  <sheetPr>
    <pageSetUpPr fitToPage="1"/>
  </sheetPr>
  <dimension ref="A1:U47"/>
  <sheetViews>
    <sheetView zoomScale="70" zoomScaleNormal="70" workbookViewId="0">
      <selection activeCell="A3" sqref="A3"/>
    </sheetView>
  </sheetViews>
  <sheetFormatPr defaultRowHeight="12.75"/>
  <cols>
    <col min="1" max="1" width="12.7109375" customWidth="1"/>
    <col min="2" max="2" width="17.140625" customWidth="1"/>
    <col min="3" max="3" width="27.7109375" customWidth="1"/>
    <col min="4" max="4" width="40.140625" customWidth="1"/>
    <col min="5" max="5" width="21.85546875" customWidth="1"/>
    <col min="6" max="6" width="17.140625" customWidth="1"/>
    <col min="8" max="8" width="29" customWidth="1"/>
    <col min="9" max="9" width="17.140625" customWidth="1"/>
  </cols>
  <sheetData>
    <row r="1" spans="1:21" s="2" customFormat="1" ht="19.5">
      <c r="A1" s="167" t="s">
        <v>293</v>
      </c>
      <c r="B1" s="168"/>
      <c r="C1" s="168"/>
      <c r="D1" s="168"/>
      <c r="E1" s="168"/>
      <c r="F1" s="168"/>
      <c r="G1" s="167"/>
      <c r="H1" s="167"/>
      <c r="I1" s="167"/>
      <c r="J1" s="167"/>
      <c r="K1" s="167"/>
      <c r="L1" s="169"/>
      <c r="M1"/>
      <c r="N1"/>
      <c r="O1"/>
      <c r="P1"/>
      <c r="Q1"/>
      <c r="R1"/>
      <c r="S1"/>
      <c r="T1"/>
      <c r="U1"/>
    </row>
    <row r="2" spans="1:21" s="2" customFormat="1" ht="19.5">
      <c r="A2" s="167" t="s">
        <v>1</v>
      </c>
      <c r="B2" s="168"/>
      <c r="C2" s="168"/>
      <c r="D2" s="168"/>
      <c r="E2" s="168"/>
      <c r="F2" s="168"/>
      <c r="G2" s="167"/>
      <c r="H2" s="167"/>
      <c r="I2" s="167"/>
      <c r="J2" s="167"/>
      <c r="K2" s="167"/>
      <c r="L2" s="169"/>
      <c r="M2"/>
      <c r="N2"/>
      <c r="O2"/>
      <c r="P2"/>
      <c r="Q2"/>
      <c r="R2"/>
      <c r="S2"/>
      <c r="T2"/>
      <c r="U2"/>
    </row>
    <row r="3" spans="1:21" s="2" customFormat="1" ht="19.5">
      <c r="A3" s="322" t="str">
        <f>'A - Design and Pre-Con Fee'!A3</f>
        <v>Parking Floor Sealing</v>
      </c>
      <c r="B3" s="323"/>
      <c r="C3" s="323"/>
      <c r="D3" s="323"/>
      <c r="E3" s="323"/>
      <c r="F3" s="323"/>
      <c r="G3" s="323"/>
      <c r="H3" s="323"/>
      <c r="I3" s="323"/>
      <c r="J3" s="323"/>
      <c r="K3" s="323"/>
      <c r="L3" s="169"/>
      <c r="M3"/>
      <c r="N3"/>
      <c r="O3"/>
      <c r="P3"/>
      <c r="Q3"/>
      <c r="R3"/>
      <c r="S3"/>
      <c r="T3"/>
      <c r="U3"/>
    </row>
    <row r="4" spans="1:21" s="2" customFormat="1" ht="19.5">
      <c r="A4" s="167"/>
      <c r="B4" s="168"/>
      <c r="C4" s="168"/>
      <c r="D4" s="168"/>
      <c r="E4" s="168"/>
      <c r="F4" s="168"/>
      <c r="G4" s="168"/>
      <c r="H4" s="168"/>
      <c r="I4" s="168"/>
      <c r="J4" s="168"/>
      <c r="K4" s="168"/>
      <c r="L4" s="169"/>
      <c r="M4"/>
      <c r="N4"/>
      <c r="O4"/>
      <c r="P4"/>
      <c r="Q4"/>
      <c r="R4"/>
      <c r="S4"/>
      <c r="T4"/>
      <c r="U4"/>
    </row>
    <row r="5" spans="1:21" s="2" customFormat="1" ht="19.5">
      <c r="A5" s="167" t="s">
        <v>294</v>
      </c>
      <c r="B5" s="168"/>
      <c r="C5" s="168"/>
      <c r="D5" s="168"/>
      <c r="E5" s="168"/>
      <c r="F5" s="168"/>
      <c r="G5" s="167"/>
      <c r="H5" s="167"/>
      <c r="I5" s="167"/>
      <c r="J5" s="167"/>
      <c r="K5" s="167"/>
      <c r="L5" s="169"/>
      <c r="M5"/>
      <c r="N5"/>
      <c r="O5"/>
      <c r="P5"/>
      <c r="Q5"/>
      <c r="R5"/>
      <c r="S5"/>
      <c r="T5"/>
      <c r="U5"/>
    </row>
    <row r="6" spans="1:21" ht="21" customHeight="1">
      <c r="A6" s="212" t="s">
        <v>4</v>
      </c>
      <c r="B6" s="195"/>
      <c r="C6" s="195"/>
      <c r="D6" s="195"/>
      <c r="E6" s="195"/>
      <c r="F6" s="195"/>
      <c r="G6" s="169"/>
      <c r="H6" s="169"/>
      <c r="I6" s="169"/>
      <c r="J6" s="169"/>
      <c r="K6" s="169"/>
      <c r="L6" s="169"/>
    </row>
    <row r="7" spans="1:21" ht="66" customHeight="1">
      <c r="A7" s="196" t="s">
        <v>130</v>
      </c>
      <c r="B7" s="197" t="s">
        <v>295</v>
      </c>
      <c r="C7" s="197" t="s">
        <v>296</v>
      </c>
      <c r="D7" s="197" t="s">
        <v>297</v>
      </c>
      <c r="E7" s="196" t="s">
        <v>298</v>
      </c>
      <c r="F7" s="196" t="s">
        <v>299</v>
      </c>
      <c r="G7" s="169"/>
      <c r="H7" s="169"/>
      <c r="I7" s="169"/>
      <c r="J7" s="169"/>
      <c r="K7" s="169"/>
      <c r="L7" s="169"/>
    </row>
    <row r="8" spans="1:21" ht="21" customHeight="1">
      <c r="A8" s="198">
        <v>1</v>
      </c>
      <c r="B8" s="198"/>
      <c r="C8" s="198"/>
      <c r="D8" s="198"/>
      <c r="E8" s="199">
        <v>0</v>
      </c>
      <c r="F8" s="315"/>
      <c r="G8" s="169"/>
      <c r="H8" s="169"/>
      <c r="I8" s="169"/>
      <c r="J8" s="169"/>
      <c r="K8" s="169"/>
      <c r="L8" s="169"/>
    </row>
    <row r="9" spans="1:21" ht="21" customHeight="1">
      <c r="A9" s="198">
        <f t="shared" ref="A9:A27" si="0">A8+1</f>
        <v>2</v>
      </c>
      <c r="B9" s="198"/>
      <c r="C9" s="198"/>
      <c r="D9" s="198"/>
      <c r="E9" s="199">
        <v>0</v>
      </c>
      <c r="F9" s="315"/>
      <c r="G9" s="169"/>
      <c r="H9" s="169"/>
      <c r="I9" s="169"/>
      <c r="J9" s="169"/>
      <c r="K9" s="169"/>
      <c r="L9" s="169"/>
    </row>
    <row r="10" spans="1:21" ht="21" customHeight="1">
      <c r="A10" s="198">
        <f t="shared" si="0"/>
        <v>3</v>
      </c>
      <c r="B10" s="198"/>
      <c r="C10" s="198"/>
      <c r="D10" s="198"/>
      <c r="E10" s="199">
        <v>0</v>
      </c>
      <c r="F10" s="315"/>
      <c r="G10" s="169"/>
      <c r="H10" s="169"/>
      <c r="I10" s="169"/>
      <c r="J10" s="169"/>
      <c r="K10" s="169"/>
      <c r="L10" s="169"/>
    </row>
    <row r="11" spans="1:21" ht="21" customHeight="1">
      <c r="A11" s="198">
        <f t="shared" si="0"/>
        <v>4</v>
      </c>
      <c r="B11" s="198"/>
      <c r="C11" s="198"/>
      <c r="D11" s="198"/>
      <c r="E11" s="199">
        <v>0</v>
      </c>
      <c r="F11" s="315"/>
    </row>
    <row r="12" spans="1:21" ht="21" customHeight="1">
      <c r="A12" s="198">
        <f t="shared" si="0"/>
        <v>5</v>
      </c>
      <c r="B12" s="198"/>
      <c r="C12" s="198"/>
      <c r="D12" s="198"/>
      <c r="E12" s="199">
        <v>0</v>
      </c>
      <c r="F12" s="315"/>
    </row>
    <row r="13" spans="1:21" ht="21" customHeight="1">
      <c r="A13" s="198">
        <f t="shared" si="0"/>
        <v>6</v>
      </c>
      <c r="B13" s="198"/>
      <c r="C13" s="198"/>
      <c r="D13" s="198"/>
      <c r="E13" s="199">
        <v>0</v>
      </c>
      <c r="F13" s="315"/>
    </row>
    <row r="14" spans="1:21" ht="21" customHeight="1">
      <c r="A14" s="198">
        <f t="shared" si="0"/>
        <v>7</v>
      </c>
      <c r="B14" s="198"/>
      <c r="C14" s="198"/>
      <c r="D14" s="198"/>
      <c r="E14" s="199">
        <v>0</v>
      </c>
      <c r="F14" s="315"/>
    </row>
    <row r="15" spans="1:21" ht="21" customHeight="1">
      <c r="A15" s="198">
        <f t="shared" si="0"/>
        <v>8</v>
      </c>
      <c r="B15" s="198"/>
      <c r="C15" s="198"/>
      <c r="D15" s="198"/>
      <c r="E15" s="199">
        <v>0</v>
      </c>
      <c r="F15" s="315"/>
    </row>
    <row r="16" spans="1:21" ht="21" customHeight="1">
      <c r="A16" s="198">
        <f t="shared" si="0"/>
        <v>9</v>
      </c>
      <c r="B16" s="198"/>
      <c r="C16" s="198"/>
      <c r="D16" s="198"/>
      <c r="E16" s="199">
        <v>0</v>
      </c>
      <c r="F16" s="315"/>
    </row>
    <row r="17" spans="1:6" ht="21" customHeight="1">
      <c r="A17" s="198">
        <f t="shared" si="0"/>
        <v>10</v>
      </c>
      <c r="B17" s="198"/>
      <c r="C17" s="198"/>
      <c r="D17" s="198"/>
      <c r="E17" s="199">
        <v>0</v>
      </c>
      <c r="F17" s="315"/>
    </row>
    <row r="18" spans="1:6" ht="21" customHeight="1">
      <c r="A18" s="198">
        <f t="shared" si="0"/>
        <v>11</v>
      </c>
      <c r="B18" s="198"/>
      <c r="C18" s="198"/>
      <c r="D18" s="198"/>
      <c r="E18" s="199">
        <v>0</v>
      </c>
      <c r="F18" s="315"/>
    </row>
    <row r="19" spans="1:6" ht="21" customHeight="1">
      <c r="A19" s="198">
        <f t="shared" si="0"/>
        <v>12</v>
      </c>
      <c r="B19" s="198"/>
      <c r="C19" s="198"/>
      <c r="D19" s="198"/>
      <c r="E19" s="199">
        <v>0</v>
      </c>
      <c r="F19" s="315"/>
    </row>
    <row r="20" spans="1:6" ht="21" customHeight="1">
      <c r="A20" s="198">
        <f t="shared" si="0"/>
        <v>13</v>
      </c>
      <c r="B20" s="198"/>
      <c r="C20" s="198"/>
      <c r="D20" s="198"/>
      <c r="E20" s="199">
        <v>0</v>
      </c>
      <c r="F20" s="315"/>
    </row>
    <row r="21" spans="1:6" ht="21" customHeight="1">
      <c r="A21" s="198">
        <f t="shared" si="0"/>
        <v>14</v>
      </c>
      <c r="B21" s="198"/>
      <c r="C21" s="198"/>
      <c r="D21" s="198"/>
      <c r="E21" s="199">
        <v>0</v>
      </c>
      <c r="F21" s="315"/>
    </row>
    <row r="22" spans="1:6" ht="21" customHeight="1">
      <c r="A22" s="198">
        <f t="shared" si="0"/>
        <v>15</v>
      </c>
      <c r="B22" s="198"/>
      <c r="C22" s="198"/>
      <c r="D22" s="198"/>
      <c r="E22" s="199">
        <v>0</v>
      </c>
      <c r="F22" s="315"/>
    </row>
    <row r="23" spans="1:6" ht="21" customHeight="1">
      <c r="A23" s="198">
        <f t="shared" si="0"/>
        <v>16</v>
      </c>
      <c r="B23" s="198"/>
      <c r="C23" s="198"/>
      <c r="D23" s="198"/>
      <c r="E23" s="199">
        <v>0</v>
      </c>
      <c r="F23" s="315"/>
    </row>
    <row r="24" spans="1:6" ht="21" customHeight="1">
      <c r="A24" s="198">
        <f t="shared" si="0"/>
        <v>17</v>
      </c>
      <c r="B24" s="198"/>
      <c r="C24" s="198"/>
      <c r="D24" s="198"/>
      <c r="E24" s="199">
        <v>0</v>
      </c>
      <c r="F24" s="315"/>
    </row>
    <row r="25" spans="1:6" ht="21" customHeight="1">
      <c r="A25" s="198">
        <f t="shared" si="0"/>
        <v>18</v>
      </c>
      <c r="B25" s="198"/>
      <c r="C25" s="198"/>
      <c r="D25" s="198"/>
      <c r="E25" s="199">
        <v>0</v>
      </c>
      <c r="F25" s="315"/>
    </row>
    <row r="26" spans="1:6" ht="21" customHeight="1">
      <c r="A26" s="198">
        <f t="shared" si="0"/>
        <v>19</v>
      </c>
      <c r="B26" s="198"/>
      <c r="C26" s="198"/>
      <c r="D26" s="198"/>
      <c r="E26" s="199">
        <v>0</v>
      </c>
      <c r="F26" s="315"/>
    </row>
    <row r="27" spans="1:6" ht="21" customHeight="1">
      <c r="A27" s="198">
        <f t="shared" si="0"/>
        <v>20</v>
      </c>
      <c r="B27" s="198"/>
      <c r="C27" s="198"/>
      <c r="D27" s="198"/>
      <c r="E27" s="199">
        <v>0</v>
      </c>
      <c r="F27" s="315"/>
    </row>
    <row r="28" spans="1:6" ht="21" customHeight="1">
      <c r="A28" s="8"/>
      <c r="B28" s="8"/>
      <c r="C28" s="8"/>
      <c r="D28" s="8"/>
      <c r="E28" s="200"/>
      <c r="F28" s="200"/>
    </row>
    <row r="29" spans="1:6" ht="21" customHeight="1">
      <c r="A29" s="356" t="s">
        <v>300</v>
      </c>
      <c r="B29" s="356"/>
      <c r="C29" s="201"/>
      <c r="D29" s="201"/>
      <c r="E29" s="6"/>
      <c r="F29" s="6"/>
    </row>
    <row r="30" spans="1:6" ht="15">
      <c r="A30" s="198">
        <v>1</v>
      </c>
      <c r="B30" s="355" t="s">
        <v>301</v>
      </c>
      <c r="C30" s="355"/>
      <c r="D30" s="355"/>
      <c r="E30" s="355"/>
    </row>
    <row r="31" spans="1:6" ht="15">
      <c r="A31" s="198">
        <v>2</v>
      </c>
      <c r="B31" s="355" t="s">
        <v>302</v>
      </c>
      <c r="C31" s="355"/>
      <c r="D31" s="355"/>
      <c r="E31" s="355"/>
    </row>
    <row r="32" spans="1:6" ht="15">
      <c r="A32" s="198">
        <v>3</v>
      </c>
      <c r="B32" s="355" t="s">
        <v>303</v>
      </c>
      <c r="C32" s="355"/>
      <c r="D32" s="355"/>
      <c r="E32" s="355"/>
    </row>
    <row r="33" spans="1:5" ht="15">
      <c r="A33" s="198">
        <v>4</v>
      </c>
      <c r="B33" s="355" t="s">
        <v>304</v>
      </c>
      <c r="C33" s="355"/>
      <c r="D33" s="355"/>
      <c r="E33" s="355"/>
    </row>
    <row r="34" spans="1:5" ht="21" customHeight="1">
      <c r="A34" s="314"/>
    </row>
    <row r="35" spans="1:5" ht="21" customHeight="1"/>
    <row r="36" spans="1:5" ht="21" customHeight="1"/>
    <row r="37" spans="1:5" ht="21" customHeight="1"/>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sheetData>
  <mergeCells count="5">
    <mergeCell ref="B33:E33"/>
    <mergeCell ref="A29:B29"/>
    <mergeCell ref="B30:E30"/>
    <mergeCell ref="B31:E31"/>
    <mergeCell ref="B32:E32"/>
  </mergeCells>
  <pageMargins left="0.7" right="0.7"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28"/>
  <sheetViews>
    <sheetView view="pageBreakPreview" zoomScale="70" zoomScaleNormal="100" zoomScaleSheetLayoutView="70" workbookViewId="0">
      <selection activeCell="A3" sqref="A3"/>
    </sheetView>
  </sheetViews>
  <sheetFormatPr defaultColWidth="9.140625" defaultRowHeight="14.25"/>
  <cols>
    <col min="1" max="1" width="9.140625" style="19"/>
    <col min="2" max="2" width="39.7109375" style="19" customWidth="1"/>
    <col min="3" max="3" width="16" style="19" customWidth="1"/>
    <col min="4" max="4" width="14.5703125" style="19" customWidth="1"/>
    <col min="5" max="5" width="16.5703125" style="19" customWidth="1"/>
    <col min="6" max="6" width="16.140625" style="19" customWidth="1"/>
    <col min="7" max="7" width="17.28515625" style="19" customWidth="1"/>
    <col min="8" max="8" width="16.5703125" style="19" customWidth="1"/>
    <col min="9" max="9" width="16.140625" style="19" customWidth="1"/>
    <col min="10" max="10" width="17.28515625" style="19" customWidth="1"/>
    <col min="11" max="15" width="8.85546875" customWidth="1"/>
    <col min="16" max="16384" width="9.140625" style="4"/>
  </cols>
  <sheetData>
    <row r="1" spans="1:15" s="2" customFormat="1" ht="15.75">
      <c r="A1" s="36" t="s">
        <v>305</v>
      </c>
      <c r="B1" s="37"/>
      <c r="C1" s="37"/>
      <c r="D1" s="37"/>
      <c r="E1" s="37"/>
      <c r="F1" s="37"/>
      <c r="G1" s="36"/>
      <c r="H1" s="36"/>
      <c r="I1" s="36"/>
      <c r="J1" s="36"/>
      <c r="K1"/>
      <c r="L1"/>
      <c r="M1"/>
      <c r="N1"/>
      <c r="O1"/>
    </row>
    <row r="2" spans="1:15" s="2" customFormat="1" ht="15.75">
      <c r="A2" s="36" t="s">
        <v>1</v>
      </c>
      <c r="B2" s="37"/>
      <c r="C2" s="37"/>
      <c r="D2" s="37"/>
      <c r="E2" s="37"/>
      <c r="F2" s="37"/>
      <c r="G2" s="36"/>
      <c r="H2" s="36"/>
      <c r="I2" s="36"/>
      <c r="J2" s="36"/>
      <c r="K2"/>
      <c r="L2"/>
      <c r="M2"/>
      <c r="N2"/>
      <c r="O2"/>
    </row>
    <row r="3" spans="1:15" s="2" customFormat="1" ht="15.75">
      <c r="A3" s="324" t="str">
        <f>'A - Design and Pre-Con Fee'!A3</f>
        <v>Parking Floor Sealing</v>
      </c>
      <c r="B3" s="325"/>
      <c r="C3" s="325"/>
      <c r="D3" s="325"/>
      <c r="E3" s="325"/>
      <c r="F3" s="325"/>
      <c r="G3" s="325"/>
      <c r="H3" s="325"/>
      <c r="I3" s="325"/>
      <c r="J3" s="325"/>
      <c r="K3"/>
      <c r="L3"/>
      <c r="M3"/>
      <c r="N3"/>
      <c r="O3"/>
    </row>
    <row r="4" spans="1:15" s="2" customFormat="1" ht="15.75">
      <c r="A4" s="36"/>
      <c r="B4" s="37"/>
      <c r="C4" s="37"/>
      <c r="D4" s="37"/>
      <c r="E4" s="37"/>
      <c r="F4" s="37"/>
      <c r="G4" s="36"/>
      <c r="H4" s="36"/>
      <c r="I4" s="36"/>
      <c r="J4" s="36"/>
      <c r="K4"/>
      <c r="L4"/>
      <c r="M4"/>
      <c r="N4"/>
      <c r="O4"/>
    </row>
    <row r="5" spans="1:15" s="2" customFormat="1" ht="15.75">
      <c r="A5" s="38"/>
      <c r="B5" s="37"/>
      <c r="C5" s="37"/>
      <c r="D5" s="37"/>
      <c r="E5" s="37"/>
      <c r="F5" s="37"/>
      <c r="G5" s="36"/>
      <c r="H5" s="36"/>
      <c r="I5" s="36"/>
      <c r="J5" s="36"/>
      <c r="K5"/>
      <c r="L5"/>
      <c r="M5"/>
      <c r="N5"/>
      <c r="O5"/>
    </row>
    <row r="6" spans="1:15" s="2" customFormat="1" ht="15.75">
      <c r="A6" s="38"/>
      <c r="B6" s="50"/>
      <c r="C6" s="50"/>
      <c r="D6" s="50"/>
      <c r="E6" s="50"/>
      <c r="F6" s="50"/>
      <c r="G6" s="36"/>
      <c r="H6" s="36"/>
      <c r="I6" s="36"/>
      <c r="J6" s="36"/>
      <c r="K6"/>
      <c r="L6"/>
      <c r="M6"/>
      <c r="N6"/>
      <c r="O6"/>
    </row>
    <row r="7" spans="1:15" s="2" customFormat="1" ht="15" customHeight="1">
      <c r="A7" s="38"/>
      <c r="B7" s="50"/>
      <c r="C7" s="50"/>
      <c r="D7" s="50"/>
      <c r="E7" s="50"/>
      <c r="F7" s="50"/>
      <c r="G7" s="36"/>
      <c r="H7" s="36"/>
      <c r="I7" s="36"/>
      <c r="J7" s="36"/>
      <c r="K7"/>
      <c r="L7"/>
      <c r="M7"/>
      <c r="N7"/>
      <c r="O7"/>
    </row>
    <row r="8" spans="1:15" s="5" customFormat="1" ht="15">
      <c r="A8" s="364" t="s">
        <v>4</v>
      </c>
      <c r="B8" s="364"/>
      <c r="C8" s="37"/>
      <c r="D8" s="37"/>
      <c r="E8" s="361" t="s">
        <v>306</v>
      </c>
      <c r="F8" s="362"/>
      <c r="G8" s="363"/>
      <c r="H8" s="361" t="s">
        <v>307</v>
      </c>
      <c r="I8" s="362"/>
      <c r="J8" s="363"/>
      <c r="K8"/>
      <c r="L8"/>
      <c r="M8"/>
      <c r="N8"/>
      <c r="O8"/>
    </row>
    <row r="9" spans="1:15" ht="45">
      <c r="A9" s="24" t="s">
        <v>130</v>
      </c>
      <c r="B9" s="31" t="s">
        <v>308</v>
      </c>
      <c r="C9" s="39" t="s">
        <v>309</v>
      </c>
      <c r="D9" s="39" t="s">
        <v>310</v>
      </c>
      <c r="E9" s="39" t="s">
        <v>311</v>
      </c>
      <c r="F9" s="39" t="s">
        <v>312</v>
      </c>
      <c r="G9" s="39" t="s">
        <v>313</v>
      </c>
      <c r="H9" s="39" t="s">
        <v>311</v>
      </c>
      <c r="I9" s="39" t="s">
        <v>312</v>
      </c>
      <c r="J9" s="39" t="s">
        <v>313</v>
      </c>
    </row>
    <row r="10" spans="1:15" ht="15">
      <c r="A10" s="40">
        <v>1</v>
      </c>
      <c r="B10" s="27" t="s">
        <v>138</v>
      </c>
      <c r="C10" s="41" t="s">
        <v>139</v>
      </c>
      <c r="D10" s="41" t="s">
        <v>139</v>
      </c>
      <c r="E10" s="41" t="s">
        <v>139</v>
      </c>
      <c r="F10" s="41" t="s">
        <v>139</v>
      </c>
      <c r="G10" s="41" t="s">
        <v>139</v>
      </c>
      <c r="H10" s="41" t="s">
        <v>139</v>
      </c>
      <c r="I10" s="41" t="s">
        <v>139</v>
      </c>
      <c r="J10" s="41" t="s">
        <v>139</v>
      </c>
    </row>
    <row r="11" spans="1:15" ht="15">
      <c r="A11" s="40">
        <f>A10+1</f>
        <v>2</v>
      </c>
      <c r="B11" s="27" t="s">
        <v>141</v>
      </c>
      <c r="C11" s="41" t="s">
        <v>139</v>
      </c>
      <c r="D11" s="41" t="s">
        <v>139</v>
      </c>
      <c r="E11" s="41" t="s">
        <v>139</v>
      </c>
      <c r="F11" s="41" t="s">
        <v>139</v>
      </c>
      <c r="G11" s="41" t="s">
        <v>139</v>
      </c>
      <c r="H11" s="41" t="s">
        <v>139</v>
      </c>
      <c r="I11" s="41" t="s">
        <v>139</v>
      </c>
      <c r="J11" s="41" t="s">
        <v>139</v>
      </c>
    </row>
    <row r="12" spans="1:15" ht="15">
      <c r="A12" s="40">
        <f t="shared" ref="A12:A21" si="0">A11+1</f>
        <v>3</v>
      </c>
      <c r="B12" s="27" t="s">
        <v>142</v>
      </c>
      <c r="C12" s="42"/>
      <c r="D12" s="43"/>
      <c r="E12" s="42"/>
      <c r="F12" s="41" t="s">
        <v>139</v>
      </c>
      <c r="G12" s="41" t="s">
        <v>139</v>
      </c>
      <c r="H12" s="42"/>
      <c r="I12" s="41" t="s">
        <v>139</v>
      </c>
      <c r="J12" s="41" t="s">
        <v>139</v>
      </c>
    </row>
    <row r="13" spans="1:15" ht="15">
      <c r="A13" s="40">
        <f t="shared" si="0"/>
        <v>4</v>
      </c>
      <c r="B13" s="27" t="s">
        <v>144</v>
      </c>
      <c r="C13" s="42"/>
      <c r="D13" s="43"/>
      <c r="E13" s="42"/>
      <c r="F13" s="41" t="s">
        <v>139</v>
      </c>
      <c r="G13" s="41" t="s">
        <v>139</v>
      </c>
      <c r="H13" s="42"/>
      <c r="I13" s="41" t="s">
        <v>139</v>
      </c>
      <c r="J13" s="41" t="s">
        <v>139</v>
      </c>
    </row>
    <row r="14" spans="1:15" ht="15">
      <c r="A14" s="40">
        <f t="shared" si="0"/>
        <v>5</v>
      </c>
      <c r="B14" s="28" t="s">
        <v>145</v>
      </c>
      <c r="C14" s="42"/>
      <c r="D14" s="43"/>
      <c r="E14" s="42"/>
      <c r="F14" s="41" t="s">
        <v>139</v>
      </c>
      <c r="G14" s="41" t="s">
        <v>139</v>
      </c>
      <c r="H14" s="42"/>
      <c r="I14" s="41" t="s">
        <v>139</v>
      </c>
      <c r="J14" s="41" t="s">
        <v>139</v>
      </c>
    </row>
    <row r="15" spans="1:15" ht="15">
      <c r="A15" s="40">
        <f t="shared" si="0"/>
        <v>6</v>
      </c>
      <c r="B15" s="28" t="s">
        <v>146</v>
      </c>
      <c r="C15" s="42"/>
      <c r="D15" s="43"/>
      <c r="E15" s="42"/>
      <c r="F15" s="41" t="s">
        <v>139</v>
      </c>
      <c r="G15" s="41" t="s">
        <v>139</v>
      </c>
      <c r="H15" s="42"/>
      <c r="I15" s="41" t="s">
        <v>139</v>
      </c>
      <c r="J15" s="41" t="s">
        <v>139</v>
      </c>
    </row>
    <row r="16" spans="1:15" ht="15">
      <c r="A16" s="40">
        <f t="shared" si="0"/>
        <v>7</v>
      </c>
      <c r="B16" s="27" t="s">
        <v>147</v>
      </c>
      <c r="C16" s="44"/>
      <c r="D16" s="45"/>
      <c r="E16" s="44"/>
      <c r="F16" s="41" t="s">
        <v>139</v>
      </c>
      <c r="G16" s="41" t="s">
        <v>139</v>
      </c>
      <c r="H16" s="44"/>
      <c r="I16" s="41" t="s">
        <v>139</v>
      </c>
      <c r="J16" s="41" t="s">
        <v>139</v>
      </c>
    </row>
    <row r="17" spans="1:10" ht="15">
      <c r="A17" s="40">
        <f t="shared" si="0"/>
        <v>8</v>
      </c>
      <c r="B17" s="27" t="s">
        <v>148</v>
      </c>
      <c r="C17" s="44"/>
      <c r="D17" s="45"/>
      <c r="E17" s="44"/>
      <c r="F17" s="41" t="s">
        <v>139</v>
      </c>
      <c r="G17" s="41" t="s">
        <v>139</v>
      </c>
      <c r="H17" s="44"/>
      <c r="I17" s="41" t="s">
        <v>139</v>
      </c>
      <c r="J17" s="41" t="s">
        <v>139</v>
      </c>
    </row>
    <row r="18" spans="1:10" ht="15">
      <c r="A18" s="40">
        <f t="shared" si="0"/>
        <v>9</v>
      </c>
      <c r="B18" s="27" t="s">
        <v>149</v>
      </c>
      <c r="C18" s="44"/>
      <c r="D18" s="45"/>
      <c r="E18" s="44"/>
      <c r="F18" s="41" t="s">
        <v>139</v>
      </c>
      <c r="G18" s="41" t="s">
        <v>139</v>
      </c>
      <c r="H18" s="44"/>
      <c r="I18" s="41" t="s">
        <v>139</v>
      </c>
      <c r="J18" s="41" t="s">
        <v>139</v>
      </c>
    </row>
    <row r="19" spans="1:10" ht="15">
      <c r="A19" s="40">
        <f t="shared" si="0"/>
        <v>10</v>
      </c>
      <c r="B19" s="27" t="s">
        <v>150</v>
      </c>
      <c r="C19" s="40"/>
      <c r="D19" s="45"/>
      <c r="E19" s="44"/>
      <c r="F19" s="41" t="s">
        <v>139</v>
      </c>
      <c r="G19" s="41" t="s">
        <v>139</v>
      </c>
      <c r="H19" s="44"/>
      <c r="I19" s="41" t="s">
        <v>139</v>
      </c>
      <c r="J19" s="41" t="s">
        <v>139</v>
      </c>
    </row>
    <row r="20" spans="1:10" ht="15">
      <c r="A20" s="40">
        <f t="shared" si="0"/>
        <v>11</v>
      </c>
      <c r="B20" s="29" t="s">
        <v>151</v>
      </c>
      <c r="C20" s="40"/>
      <c r="D20" s="45"/>
      <c r="E20" s="44"/>
      <c r="F20" s="41" t="s">
        <v>139</v>
      </c>
      <c r="G20" s="41" t="s">
        <v>139</v>
      </c>
      <c r="H20" s="44"/>
      <c r="I20" s="41" t="s">
        <v>139</v>
      </c>
      <c r="J20" s="41" t="s">
        <v>139</v>
      </c>
    </row>
    <row r="21" spans="1:10" ht="15">
      <c r="A21" s="40">
        <f t="shared" si="0"/>
        <v>12</v>
      </c>
      <c r="B21" s="27" t="s">
        <v>152</v>
      </c>
      <c r="C21" s="40"/>
      <c r="D21" s="45"/>
      <c r="E21" s="44"/>
      <c r="F21" s="41" t="s">
        <v>139</v>
      </c>
      <c r="G21" s="41" t="s">
        <v>139</v>
      </c>
      <c r="H21" s="44"/>
      <c r="I21" s="41" t="s">
        <v>139</v>
      </c>
      <c r="J21" s="41" t="s">
        <v>139</v>
      </c>
    </row>
    <row r="22" spans="1:10" ht="15">
      <c r="A22" s="40">
        <f t="shared" ref="A22:A64" si="1">A21+1</f>
        <v>13</v>
      </c>
      <c r="B22" s="27" t="s">
        <v>153</v>
      </c>
      <c r="C22" s="40"/>
      <c r="D22" s="45"/>
      <c r="E22" s="44"/>
      <c r="F22" s="41" t="s">
        <v>139</v>
      </c>
      <c r="G22" s="41" t="s">
        <v>139</v>
      </c>
      <c r="H22" s="44"/>
      <c r="I22" s="41" t="s">
        <v>139</v>
      </c>
      <c r="J22" s="41" t="s">
        <v>139</v>
      </c>
    </row>
    <row r="23" spans="1:10" ht="15">
      <c r="A23" s="40">
        <f t="shared" si="1"/>
        <v>14</v>
      </c>
      <c r="B23" s="27" t="s">
        <v>154</v>
      </c>
      <c r="C23" s="40"/>
      <c r="D23" s="45"/>
      <c r="E23" s="44"/>
      <c r="F23" s="41" t="s">
        <v>139</v>
      </c>
      <c r="G23" s="41" t="s">
        <v>139</v>
      </c>
      <c r="H23" s="44"/>
      <c r="I23" s="41" t="s">
        <v>139</v>
      </c>
      <c r="J23" s="41" t="s">
        <v>139</v>
      </c>
    </row>
    <row r="24" spans="1:10" ht="15">
      <c r="A24" s="40">
        <f t="shared" si="1"/>
        <v>15</v>
      </c>
      <c r="B24" s="27" t="s">
        <v>155</v>
      </c>
      <c r="C24" s="40"/>
      <c r="D24" s="45"/>
      <c r="E24" s="44"/>
      <c r="F24" s="41" t="s">
        <v>139</v>
      </c>
      <c r="G24" s="41" t="s">
        <v>139</v>
      </c>
      <c r="H24" s="44"/>
      <c r="I24" s="41" t="s">
        <v>139</v>
      </c>
      <c r="J24" s="41" t="s">
        <v>139</v>
      </c>
    </row>
    <row r="25" spans="1:10" ht="15">
      <c r="A25" s="40">
        <f t="shared" si="1"/>
        <v>16</v>
      </c>
      <c r="B25" s="27" t="s">
        <v>156</v>
      </c>
      <c r="C25" s="40"/>
      <c r="D25" s="45"/>
      <c r="E25" s="44"/>
      <c r="F25" s="41" t="s">
        <v>139</v>
      </c>
      <c r="G25" s="41" t="s">
        <v>139</v>
      </c>
      <c r="H25" s="44"/>
      <c r="I25" s="41" t="s">
        <v>139</v>
      </c>
      <c r="J25" s="41" t="s">
        <v>139</v>
      </c>
    </row>
    <row r="26" spans="1:10" ht="15">
      <c r="A26" s="40">
        <f t="shared" si="1"/>
        <v>17</v>
      </c>
      <c r="B26" s="27" t="s">
        <v>157</v>
      </c>
      <c r="C26" s="40"/>
      <c r="D26" s="45"/>
      <c r="E26" s="44"/>
      <c r="F26" s="41" t="s">
        <v>139</v>
      </c>
      <c r="G26" s="41" t="s">
        <v>139</v>
      </c>
      <c r="H26" s="44"/>
      <c r="I26" s="41" t="s">
        <v>139</v>
      </c>
      <c r="J26" s="41" t="s">
        <v>139</v>
      </c>
    </row>
    <row r="27" spans="1:10" ht="15">
      <c r="A27" s="40">
        <f t="shared" si="1"/>
        <v>18</v>
      </c>
      <c r="B27" s="27" t="s">
        <v>158</v>
      </c>
      <c r="C27" s="40"/>
      <c r="D27" s="45"/>
      <c r="E27" s="44"/>
      <c r="F27" s="41" t="s">
        <v>139</v>
      </c>
      <c r="G27" s="41" t="s">
        <v>139</v>
      </c>
      <c r="H27" s="44"/>
      <c r="I27" s="41" t="s">
        <v>139</v>
      </c>
      <c r="J27" s="41" t="s">
        <v>139</v>
      </c>
    </row>
    <row r="28" spans="1:10" ht="15">
      <c r="A28" s="40">
        <f t="shared" si="1"/>
        <v>19</v>
      </c>
      <c r="B28" s="27" t="s">
        <v>159</v>
      </c>
      <c r="C28" s="40"/>
      <c r="D28" s="45"/>
      <c r="E28" s="44"/>
      <c r="F28" s="41" t="s">
        <v>139</v>
      </c>
      <c r="G28" s="41" t="s">
        <v>139</v>
      </c>
      <c r="H28" s="44"/>
      <c r="I28" s="41" t="s">
        <v>139</v>
      </c>
      <c r="J28" s="41" t="s">
        <v>139</v>
      </c>
    </row>
    <row r="29" spans="1:10" ht="15">
      <c r="A29" s="40">
        <f t="shared" si="1"/>
        <v>20</v>
      </c>
      <c r="B29" s="27" t="s">
        <v>160</v>
      </c>
      <c r="C29" s="40"/>
      <c r="D29" s="45"/>
      <c r="E29" s="44"/>
      <c r="F29" s="41" t="s">
        <v>139</v>
      </c>
      <c r="G29" s="41" t="s">
        <v>139</v>
      </c>
      <c r="H29" s="44"/>
      <c r="I29" s="41" t="s">
        <v>139</v>
      </c>
      <c r="J29" s="41" t="s">
        <v>139</v>
      </c>
    </row>
    <row r="30" spans="1:10" ht="15">
      <c r="A30" s="40">
        <f t="shared" si="1"/>
        <v>21</v>
      </c>
      <c r="B30" s="27" t="s">
        <v>161</v>
      </c>
      <c r="C30" s="40"/>
      <c r="D30" s="45"/>
      <c r="E30" s="44"/>
      <c r="F30" s="41" t="s">
        <v>139</v>
      </c>
      <c r="G30" s="41" t="s">
        <v>139</v>
      </c>
      <c r="H30" s="44"/>
      <c r="I30" s="41" t="s">
        <v>139</v>
      </c>
      <c r="J30" s="41" t="s">
        <v>139</v>
      </c>
    </row>
    <row r="31" spans="1:10" ht="15">
      <c r="A31" s="40">
        <f t="shared" si="1"/>
        <v>22</v>
      </c>
      <c r="B31" s="27" t="s">
        <v>161</v>
      </c>
      <c r="C31" s="40"/>
      <c r="D31" s="45"/>
      <c r="E31" s="44"/>
      <c r="F31" s="41" t="s">
        <v>139</v>
      </c>
      <c r="G31" s="41" t="s">
        <v>139</v>
      </c>
      <c r="H31" s="44"/>
      <c r="I31" s="41" t="s">
        <v>139</v>
      </c>
      <c r="J31" s="41" t="s">
        <v>139</v>
      </c>
    </row>
    <row r="32" spans="1:10" ht="45">
      <c r="A32" s="24"/>
      <c r="B32" s="31" t="s">
        <v>314</v>
      </c>
      <c r="C32" s="39" t="s">
        <v>309</v>
      </c>
      <c r="D32" s="39" t="s">
        <v>310</v>
      </c>
      <c r="E32" s="39" t="s">
        <v>311</v>
      </c>
      <c r="F32" s="39" t="s">
        <v>312</v>
      </c>
      <c r="G32" s="39" t="s">
        <v>313</v>
      </c>
      <c r="H32" s="39" t="s">
        <v>311</v>
      </c>
      <c r="I32" s="39" t="s">
        <v>312</v>
      </c>
      <c r="J32" s="39" t="s">
        <v>313</v>
      </c>
    </row>
    <row r="33" spans="1:10" ht="15">
      <c r="A33" s="40">
        <f>A31+1</f>
        <v>23</v>
      </c>
      <c r="B33" s="27" t="s">
        <v>138</v>
      </c>
      <c r="C33" s="41" t="s">
        <v>139</v>
      </c>
      <c r="D33" s="41" t="s">
        <v>139</v>
      </c>
      <c r="E33" s="41" t="s">
        <v>139</v>
      </c>
      <c r="F33" s="41" t="s">
        <v>139</v>
      </c>
      <c r="G33" s="41" t="s">
        <v>139</v>
      </c>
      <c r="H33" s="41" t="s">
        <v>139</v>
      </c>
      <c r="I33" s="41" t="s">
        <v>139</v>
      </c>
      <c r="J33" s="41" t="s">
        <v>139</v>
      </c>
    </row>
    <row r="34" spans="1:10" ht="15">
      <c r="A34" s="40">
        <f>A33+1</f>
        <v>24</v>
      </c>
      <c r="B34" s="27" t="s">
        <v>141</v>
      </c>
      <c r="C34" s="41" t="s">
        <v>139</v>
      </c>
      <c r="D34" s="41" t="s">
        <v>139</v>
      </c>
      <c r="E34" s="41" t="s">
        <v>139</v>
      </c>
      <c r="F34" s="41" t="s">
        <v>139</v>
      </c>
      <c r="G34" s="41" t="s">
        <v>139</v>
      </c>
      <c r="H34" s="41" t="s">
        <v>139</v>
      </c>
      <c r="I34" s="41" t="s">
        <v>139</v>
      </c>
      <c r="J34" s="41" t="s">
        <v>139</v>
      </c>
    </row>
    <row r="35" spans="1:10" ht="15">
      <c r="A35" s="40">
        <f t="shared" ref="A35:A44" si="2">A34+1</f>
        <v>25</v>
      </c>
      <c r="B35" s="27" t="s">
        <v>147</v>
      </c>
      <c r="C35" s="42"/>
      <c r="D35" s="43"/>
      <c r="E35" s="42"/>
      <c r="F35" s="41" t="s">
        <v>139</v>
      </c>
      <c r="G35" s="41" t="s">
        <v>139</v>
      </c>
      <c r="H35" s="42"/>
      <c r="I35" s="41" t="s">
        <v>139</v>
      </c>
      <c r="J35" s="41" t="s">
        <v>139</v>
      </c>
    </row>
    <row r="36" spans="1:10" ht="15">
      <c r="A36" s="40">
        <f t="shared" si="2"/>
        <v>26</v>
      </c>
      <c r="B36" s="27" t="s">
        <v>148</v>
      </c>
      <c r="C36" s="42"/>
      <c r="D36" s="43"/>
      <c r="E36" s="42"/>
      <c r="F36" s="41" t="s">
        <v>139</v>
      </c>
      <c r="G36" s="41" t="s">
        <v>139</v>
      </c>
      <c r="H36" s="42"/>
      <c r="I36" s="41" t="s">
        <v>139</v>
      </c>
      <c r="J36" s="41" t="s">
        <v>139</v>
      </c>
    </row>
    <row r="37" spans="1:10" ht="15">
      <c r="A37" s="40">
        <f t="shared" si="2"/>
        <v>27</v>
      </c>
      <c r="B37" s="27" t="s">
        <v>165</v>
      </c>
      <c r="C37" s="42"/>
      <c r="D37" s="43"/>
      <c r="E37" s="42"/>
      <c r="F37" s="41" t="s">
        <v>139</v>
      </c>
      <c r="G37" s="41" t="s">
        <v>139</v>
      </c>
      <c r="H37" s="42"/>
      <c r="I37" s="41" t="s">
        <v>139</v>
      </c>
      <c r="J37" s="41" t="s">
        <v>139</v>
      </c>
    </row>
    <row r="38" spans="1:10" ht="15">
      <c r="A38" s="40">
        <f t="shared" si="2"/>
        <v>28</v>
      </c>
      <c r="B38" s="27" t="s">
        <v>166</v>
      </c>
      <c r="C38" s="42"/>
      <c r="D38" s="43"/>
      <c r="E38" s="42"/>
      <c r="F38" s="41" t="s">
        <v>139</v>
      </c>
      <c r="G38" s="41" t="s">
        <v>139</v>
      </c>
      <c r="H38" s="42"/>
      <c r="I38" s="41" t="s">
        <v>139</v>
      </c>
      <c r="J38" s="41" t="s">
        <v>139</v>
      </c>
    </row>
    <row r="39" spans="1:10" ht="15">
      <c r="A39" s="40">
        <f t="shared" si="2"/>
        <v>29</v>
      </c>
      <c r="B39" s="27" t="s">
        <v>150</v>
      </c>
      <c r="C39" s="44"/>
      <c r="D39" s="45"/>
      <c r="E39" s="44"/>
      <c r="F39" s="41" t="s">
        <v>139</v>
      </c>
      <c r="G39" s="41" t="s">
        <v>139</v>
      </c>
      <c r="H39" s="44"/>
      <c r="I39" s="41" t="s">
        <v>139</v>
      </c>
      <c r="J39" s="41" t="s">
        <v>139</v>
      </c>
    </row>
    <row r="40" spans="1:10" ht="15">
      <c r="A40" s="40">
        <f t="shared" si="2"/>
        <v>30</v>
      </c>
      <c r="B40" s="29" t="s">
        <v>151</v>
      </c>
      <c r="C40" s="44"/>
      <c r="D40" s="45"/>
      <c r="E40" s="44"/>
      <c r="F40" s="41" t="s">
        <v>139</v>
      </c>
      <c r="G40" s="41" t="s">
        <v>139</v>
      </c>
      <c r="H40" s="44"/>
      <c r="I40" s="41" t="s">
        <v>139</v>
      </c>
      <c r="J40" s="41" t="s">
        <v>139</v>
      </c>
    </row>
    <row r="41" spans="1:10" ht="15">
      <c r="A41" s="40">
        <f t="shared" si="2"/>
        <v>31</v>
      </c>
      <c r="B41" s="27" t="s">
        <v>167</v>
      </c>
      <c r="C41" s="44"/>
      <c r="D41" s="45"/>
      <c r="E41" s="44"/>
      <c r="F41" s="41" t="s">
        <v>139</v>
      </c>
      <c r="G41" s="41" t="s">
        <v>139</v>
      </c>
      <c r="H41" s="44"/>
      <c r="I41" s="41" t="s">
        <v>139</v>
      </c>
      <c r="J41" s="41" t="s">
        <v>139</v>
      </c>
    </row>
    <row r="42" spans="1:10" ht="15">
      <c r="A42" s="40">
        <f t="shared" si="2"/>
        <v>32</v>
      </c>
      <c r="B42" s="27" t="s">
        <v>153</v>
      </c>
      <c r="C42" s="40"/>
      <c r="D42" s="45"/>
      <c r="E42" s="44"/>
      <c r="F42" s="41" t="s">
        <v>139</v>
      </c>
      <c r="G42" s="41" t="s">
        <v>139</v>
      </c>
      <c r="H42" s="44"/>
      <c r="I42" s="41" t="s">
        <v>139</v>
      </c>
      <c r="J42" s="41" t="s">
        <v>139</v>
      </c>
    </row>
    <row r="43" spans="1:10" ht="15">
      <c r="A43" s="40">
        <f t="shared" si="2"/>
        <v>33</v>
      </c>
      <c r="B43" s="27" t="s">
        <v>154</v>
      </c>
      <c r="C43" s="40"/>
      <c r="D43" s="45"/>
      <c r="E43" s="44"/>
      <c r="F43" s="41" t="s">
        <v>139</v>
      </c>
      <c r="G43" s="41" t="s">
        <v>139</v>
      </c>
      <c r="H43" s="44"/>
      <c r="I43" s="41" t="s">
        <v>139</v>
      </c>
      <c r="J43" s="41" t="s">
        <v>139</v>
      </c>
    </row>
    <row r="44" spans="1:10" ht="15">
      <c r="A44" s="40">
        <f t="shared" si="2"/>
        <v>34</v>
      </c>
      <c r="B44" s="27" t="s">
        <v>155</v>
      </c>
      <c r="C44" s="40"/>
      <c r="D44" s="45"/>
      <c r="E44" s="44"/>
      <c r="F44" s="41" t="s">
        <v>139</v>
      </c>
      <c r="G44" s="41" t="s">
        <v>139</v>
      </c>
      <c r="H44" s="44"/>
      <c r="I44" s="41" t="s">
        <v>139</v>
      </c>
      <c r="J44" s="41" t="s">
        <v>139</v>
      </c>
    </row>
    <row r="45" spans="1:10" ht="15">
      <c r="A45" s="40">
        <f t="shared" si="1"/>
        <v>35</v>
      </c>
      <c r="B45" s="27" t="s">
        <v>156</v>
      </c>
      <c r="C45" s="40"/>
      <c r="D45" s="45"/>
      <c r="E45" s="44"/>
      <c r="F45" s="41" t="s">
        <v>139</v>
      </c>
      <c r="G45" s="41" t="s">
        <v>139</v>
      </c>
      <c r="H45" s="44"/>
      <c r="I45" s="41" t="s">
        <v>139</v>
      </c>
      <c r="J45" s="41" t="s">
        <v>139</v>
      </c>
    </row>
    <row r="46" spans="1:10" ht="15">
      <c r="A46" s="40">
        <f t="shared" si="1"/>
        <v>36</v>
      </c>
      <c r="B46" s="27" t="s">
        <v>157</v>
      </c>
      <c r="C46" s="40"/>
      <c r="D46" s="45"/>
      <c r="E46" s="44"/>
      <c r="F46" s="41" t="s">
        <v>139</v>
      </c>
      <c r="G46" s="41" t="s">
        <v>139</v>
      </c>
      <c r="H46" s="44"/>
      <c r="I46" s="41" t="s">
        <v>139</v>
      </c>
      <c r="J46" s="41" t="s">
        <v>139</v>
      </c>
    </row>
    <row r="47" spans="1:10" ht="15">
      <c r="A47" s="40">
        <f t="shared" si="1"/>
        <v>37</v>
      </c>
      <c r="B47" s="27" t="s">
        <v>158</v>
      </c>
      <c r="C47" s="40"/>
      <c r="D47" s="45"/>
      <c r="E47" s="44"/>
      <c r="F47" s="41" t="s">
        <v>139</v>
      </c>
      <c r="G47" s="41" t="s">
        <v>139</v>
      </c>
      <c r="H47" s="44"/>
      <c r="I47" s="41" t="s">
        <v>139</v>
      </c>
      <c r="J47" s="41" t="s">
        <v>139</v>
      </c>
    </row>
    <row r="48" spans="1:10" ht="15">
      <c r="A48" s="40">
        <f t="shared" si="1"/>
        <v>38</v>
      </c>
      <c r="B48" s="27" t="s">
        <v>159</v>
      </c>
      <c r="C48" s="40"/>
      <c r="D48" s="45"/>
      <c r="E48" s="44"/>
      <c r="F48" s="41" t="s">
        <v>139</v>
      </c>
      <c r="G48" s="41" t="s">
        <v>139</v>
      </c>
      <c r="H48" s="44"/>
      <c r="I48" s="41" t="s">
        <v>139</v>
      </c>
      <c r="J48" s="41" t="s">
        <v>139</v>
      </c>
    </row>
    <row r="49" spans="1:10" ht="15">
      <c r="A49" s="40">
        <f t="shared" si="1"/>
        <v>39</v>
      </c>
      <c r="B49" s="27" t="s">
        <v>315</v>
      </c>
      <c r="C49" s="40"/>
      <c r="D49" s="45"/>
      <c r="E49" s="44"/>
      <c r="F49" s="41" t="s">
        <v>139</v>
      </c>
      <c r="G49" s="41" t="s">
        <v>139</v>
      </c>
      <c r="H49" s="44"/>
      <c r="I49" s="41" t="s">
        <v>139</v>
      </c>
      <c r="J49" s="41" t="s">
        <v>139</v>
      </c>
    </row>
    <row r="50" spans="1:10" ht="15">
      <c r="A50" s="40">
        <f t="shared" si="1"/>
        <v>40</v>
      </c>
      <c r="B50" s="27" t="s">
        <v>169</v>
      </c>
      <c r="C50" s="40"/>
      <c r="D50" s="45"/>
      <c r="E50" s="44"/>
      <c r="F50" s="41" t="s">
        <v>139</v>
      </c>
      <c r="G50" s="41" t="s">
        <v>139</v>
      </c>
      <c r="H50" s="44"/>
      <c r="I50" s="41" t="s">
        <v>139</v>
      </c>
      <c r="J50" s="41" t="s">
        <v>139</v>
      </c>
    </row>
    <row r="51" spans="1:10" ht="15">
      <c r="A51" s="40">
        <f t="shared" si="1"/>
        <v>41</v>
      </c>
      <c r="B51" s="27" t="s">
        <v>170</v>
      </c>
      <c r="C51" s="40"/>
      <c r="D51" s="45"/>
      <c r="E51" s="44"/>
      <c r="F51" s="41" t="s">
        <v>139</v>
      </c>
      <c r="G51" s="41" t="s">
        <v>139</v>
      </c>
      <c r="H51" s="44"/>
      <c r="I51" s="41" t="s">
        <v>139</v>
      </c>
      <c r="J51" s="41" t="s">
        <v>139</v>
      </c>
    </row>
    <row r="52" spans="1:10" ht="15">
      <c r="A52" s="40">
        <f t="shared" si="1"/>
        <v>42</v>
      </c>
      <c r="B52" s="27" t="s">
        <v>316</v>
      </c>
      <c r="C52" s="40"/>
      <c r="D52" s="45"/>
      <c r="E52" s="44"/>
      <c r="F52" s="41" t="s">
        <v>139</v>
      </c>
      <c r="G52" s="41" t="s">
        <v>139</v>
      </c>
      <c r="H52" s="44"/>
      <c r="I52" s="41" t="s">
        <v>139</v>
      </c>
      <c r="J52" s="41" t="s">
        <v>139</v>
      </c>
    </row>
    <row r="53" spans="1:10" ht="15">
      <c r="A53" s="40">
        <f t="shared" si="1"/>
        <v>43</v>
      </c>
      <c r="B53" s="27" t="s">
        <v>160</v>
      </c>
      <c r="C53" s="40"/>
      <c r="D53" s="45"/>
      <c r="E53" s="44"/>
      <c r="F53" s="41" t="s">
        <v>139</v>
      </c>
      <c r="G53" s="41" t="s">
        <v>139</v>
      </c>
      <c r="H53" s="44"/>
      <c r="I53" s="41" t="s">
        <v>139</v>
      </c>
      <c r="J53" s="41" t="s">
        <v>139</v>
      </c>
    </row>
    <row r="54" spans="1:10" ht="15">
      <c r="A54" s="40">
        <f t="shared" si="1"/>
        <v>44</v>
      </c>
      <c r="B54" s="27" t="s">
        <v>161</v>
      </c>
      <c r="C54" s="40"/>
      <c r="D54" s="45"/>
      <c r="E54" s="44"/>
      <c r="F54" s="41" t="s">
        <v>139</v>
      </c>
      <c r="G54" s="41" t="s">
        <v>139</v>
      </c>
      <c r="H54" s="44"/>
      <c r="I54" s="41" t="s">
        <v>139</v>
      </c>
      <c r="J54" s="41" t="s">
        <v>139</v>
      </c>
    </row>
    <row r="55" spans="1:10" ht="15">
      <c r="A55" s="40">
        <f t="shared" si="1"/>
        <v>45</v>
      </c>
      <c r="B55" s="27" t="s">
        <v>161</v>
      </c>
      <c r="C55" s="40"/>
      <c r="D55" s="45"/>
      <c r="E55" s="44"/>
      <c r="F55" s="41" t="s">
        <v>139</v>
      </c>
      <c r="G55" s="41" t="s">
        <v>139</v>
      </c>
      <c r="H55" s="44"/>
      <c r="I55" s="41" t="s">
        <v>139</v>
      </c>
      <c r="J55" s="41" t="s">
        <v>139</v>
      </c>
    </row>
    <row r="56" spans="1:10" ht="45">
      <c r="A56" s="30"/>
      <c r="B56" s="46" t="s">
        <v>317</v>
      </c>
      <c r="C56" s="47" t="s">
        <v>318</v>
      </c>
      <c r="D56" s="47" t="s">
        <v>310</v>
      </c>
      <c r="E56" s="47" t="s">
        <v>319</v>
      </c>
      <c r="F56" s="47" t="s">
        <v>312</v>
      </c>
      <c r="G56" s="47" t="s">
        <v>313</v>
      </c>
      <c r="H56" s="47" t="s">
        <v>319</v>
      </c>
      <c r="I56" s="47" t="s">
        <v>312</v>
      </c>
      <c r="J56" s="47" t="s">
        <v>313</v>
      </c>
    </row>
    <row r="57" spans="1:10" ht="15">
      <c r="A57" s="40">
        <f>A55+1</f>
        <v>46</v>
      </c>
      <c r="B57" s="27" t="s">
        <v>172</v>
      </c>
      <c r="C57" s="40"/>
      <c r="D57" s="45"/>
      <c r="E57" s="44"/>
      <c r="F57" s="42"/>
      <c r="G57" s="42"/>
      <c r="H57" s="44"/>
      <c r="I57" s="42"/>
      <c r="J57" s="42"/>
    </row>
    <row r="58" spans="1:10" ht="15">
      <c r="A58" s="40">
        <f t="shared" si="1"/>
        <v>47</v>
      </c>
      <c r="B58" s="27" t="s">
        <v>173</v>
      </c>
      <c r="C58" s="40"/>
      <c r="D58" s="45"/>
      <c r="E58" s="44"/>
      <c r="F58" s="42"/>
      <c r="G58" s="42"/>
      <c r="H58" s="44"/>
      <c r="I58" s="42"/>
      <c r="J58" s="42"/>
    </row>
    <row r="59" spans="1:10" ht="15">
      <c r="A59" s="40">
        <f t="shared" si="1"/>
        <v>48</v>
      </c>
      <c r="B59" s="27" t="s">
        <v>175</v>
      </c>
      <c r="C59" s="40"/>
      <c r="D59" s="45"/>
      <c r="E59" s="44"/>
      <c r="F59" s="42"/>
      <c r="G59" s="42"/>
      <c r="H59" s="44"/>
      <c r="I59" s="42"/>
      <c r="J59" s="42"/>
    </row>
    <row r="60" spans="1:10" ht="15">
      <c r="A60" s="40">
        <f t="shared" si="1"/>
        <v>49</v>
      </c>
      <c r="B60" s="27" t="s">
        <v>320</v>
      </c>
      <c r="C60" s="40"/>
      <c r="D60" s="45"/>
      <c r="E60" s="44"/>
      <c r="F60" s="42"/>
      <c r="G60" s="42"/>
      <c r="H60" s="44"/>
      <c r="I60" s="42"/>
      <c r="J60" s="42"/>
    </row>
    <row r="61" spans="1:10" ht="15">
      <c r="A61" s="40">
        <f t="shared" si="1"/>
        <v>50</v>
      </c>
      <c r="B61" s="27" t="s">
        <v>321</v>
      </c>
      <c r="C61" s="44"/>
      <c r="D61" s="45"/>
      <c r="E61" s="44"/>
      <c r="F61" s="42"/>
      <c r="G61" s="42"/>
      <c r="H61" s="44"/>
      <c r="I61" s="42"/>
      <c r="J61" s="42"/>
    </row>
    <row r="62" spans="1:10" ht="15">
      <c r="A62" s="40">
        <f t="shared" si="1"/>
        <v>51</v>
      </c>
      <c r="B62" s="27" t="s">
        <v>217</v>
      </c>
      <c r="C62" s="44"/>
      <c r="D62" s="45"/>
      <c r="E62" s="44"/>
      <c r="F62" s="42"/>
      <c r="G62" s="42"/>
      <c r="H62" s="44"/>
      <c r="I62" s="42"/>
      <c r="J62" s="42"/>
    </row>
    <row r="63" spans="1:10" ht="15">
      <c r="A63" s="40">
        <f t="shared" si="1"/>
        <v>52</v>
      </c>
      <c r="B63" s="27" t="s">
        <v>322</v>
      </c>
      <c r="C63" s="44"/>
      <c r="D63" s="45"/>
      <c r="E63" s="44"/>
      <c r="F63" s="42"/>
      <c r="G63" s="42"/>
      <c r="H63" s="44"/>
      <c r="I63" s="42"/>
      <c r="J63" s="42"/>
    </row>
    <row r="64" spans="1:10" ht="15">
      <c r="A64" s="40">
        <f t="shared" si="1"/>
        <v>53</v>
      </c>
      <c r="B64" s="27" t="s">
        <v>322</v>
      </c>
      <c r="C64" s="44"/>
      <c r="D64" s="45"/>
      <c r="E64" s="44"/>
      <c r="F64" s="42"/>
      <c r="G64" s="42"/>
      <c r="H64" s="44"/>
      <c r="I64" s="42"/>
      <c r="J64" s="42"/>
    </row>
    <row r="65" spans="1:10">
      <c r="A65" s="365"/>
      <c r="B65" s="365"/>
      <c r="C65" s="365"/>
      <c r="D65" s="365"/>
      <c r="E65" s="365"/>
      <c r="F65" s="365"/>
      <c r="G65" s="365"/>
      <c r="H65" s="48"/>
      <c r="I65" s="48"/>
      <c r="J65" s="48"/>
    </row>
    <row r="66" spans="1:10" ht="15">
      <c r="A66" s="32" t="s">
        <v>121</v>
      </c>
      <c r="B66" s="366"/>
      <c r="C66" s="366"/>
      <c r="D66" s="366"/>
      <c r="E66" s="366"/>
      <c r="F66" s="366"/>
    </row>
    <row r="67" spans="1:10">
      <c r="A67" s="33">
        <v>1</v>
      </c>
      <c r="B67" s="49" t="s">
        <v>323</v>
      </c>
      <c r="C67" s="49"/>
      <c r="D67" s="49"/>
      <c r="E67" s="49"/>
      <c r="F67" s="49"/>
      <c r="G67" s="49"/>
      <c r="H67" s="49"/>
      <c r="I67" s="49"/>
      <c r="J67" s="49"/>
    </row>
    <row r="68" spans="1:10" ht="34.5" customHeight="1">
      <c r="A68" s="33">
        <v>2</v>
      </c>
      <c r="B68" s="360" t="s">
        <v>324</v>
      </c>
      <c r="C68" s="360"/>
      <c r="D68" s="360"/>
      <c r="E68" s="360"/>
      <c r="F68" s="360"/>
      <c r="G68" s="360"/>
      <c r="H68" s="360"/>
      <c r="I68" s="360"/>
      <c r="J68" s="360"/>
    </row>
    <row r="69" spans="1:10">
      <c r="A69" s="33">
        <v>3</v>
      </c>
      <c r="B69" s="357" t="s">
        <v>325</v>
      </c>
      <c r="C69" s="357"/>
      <c r="D69" s="357"/>
      <c r="E69" s="357"/>
      <c r="F69" s="357"/>
      <c r="G69" s="357"/>
      <c r="H69" s="357"/>
      <c r="I69" s="357"/>
      <c r="J69" s="357"/>
    </row>
    <row r="70" spans="1:10">
      <c r="A70" s="33">
        <v>4</v>
      </c>
      <c r="B70" s="359" t="s">
        <v>326</v>
      </c>
      <c r="C70" s="359"/>
      <c r="D70" s="359"/>
      <c r="E70" s="359"/>
      <c r="F70" s="359"/>
      <c r="G70" s="359"/>
      <c r="H70" s="359"/>
      <c r="I70" s="359"/>
      <c r="J70" s="359"/>
    </row>
    <row r="71" spans="1:10">
      <c r="A71" s="33">
        <v>5</v>
      </c>
      <c r="B71" s="359" t="s">
        <v>327</v>
      </c>
      <c r="C71" s="359"/>
      <c r="D71" s="359"/>
      <c r="E71" s="359"/>
      <c r="F71" s="359"/>
      <c r="G71" s="359"/>
      <c r="H71" s="359"/>
      <c r="I71" s="359"/>
      <c r="J71" s="359"/>
    </row>
    <row r="72" spans="1:10" ht="15" customHeight="1">
      <c r="A72" s="33">
        <v>6</v>
      </c>
      <c r="B72" s="357" t="s">
        <v>328</v>
      </c>
      <c r="C72" s="357"/>
      <c r="D72" s="357"/>
      <c r="E72" s="357"/>
      <c r="F72" s="357"/>
      <c r="G72" s="357"/>
      <c r="H72" s="357"/>
      <c r="I72" s="357"/>
      <c r="J72" s="357"/>
    </row>
    <row r="73" spans="1:10" ht="15" customHeight="1">
      <c r="A73" s="33">
        <v>7</v>
      </c>
      <c r="B73" s="357" t="s">
        <v>329</v>
      </c>
      <c r="C73" s="357"/>
      <c r="D73" s="357"/>
      <c r="E73" s="357"/>
      <c r="F73" s="357"/>
      <c r="G73" s="357"/>
      <c r="H73" s="357"/>
      <c r="I73" s="357"/>
      <c r="J73" s="357"/>
    </row>
    <row r="74" spans="1:10">
      <c r="A74" s="33"/>
      <c r="B74" s="357"/>
      <c r="C74" s="357"/>
      <c r="D74" s="357"/>
      <c r="E74" s="357"/>
      <c r="F74" s="357"/>
      <c r="G74" s="357"/>
      <c r="H74" s="357"/>
      <c r="I74" s="357"/>
      <c r="J74" s="357"/>
    </row>
    <row r="75" spans="1:10" s="9" customFormat="1" ht="12.75" customHeight="1">
      <c r="A75" s="358" t="s">
        <v>330</v>
      </c>
      <c r="B75" s="358"/>
      <c r="C75" s="358"/>
      <c r="D75" s="358"/>
      <c r="E75" s="358"/>
      <c r="F75" s="358"/>
      <c r="G75" s="358"/>
      <c r="H75" s="358"/>
      <c r="I75" s="358"/>
      <c r="J75" s="358"/>
    </row>
    <row r="112" spans="1:10" customFormat="1">
      <c r="A112" s="19"/>
      <c r="B112" s="19"/>
      <c r="C112" s="19"/>
      <c r="D112" s="19"/>
      <c r="E112" s="19"/>
      <c r="F112" s="19"/>
      <c r="G112" s="19"/>
      <c r="H112" s="19"/>
      <c r="I112" s="19"/>
      <c r="J112" s="19"/>
    </row>
    <row r="113" spans="1:10" customFormat="1">
      <c r="A113" s="19"/>
      <c r="B113" s="19"/>
      <c r="C113" s="19"/>
      <c r="D113" s="19"/>
      <c r="E113" s="19"/>
      <c r="F113" s="19"/>
      <c r="G113" s="19"/>
      <c r="H113" s="19"/>
      <c r="I113" s="19"/>
      <c r="J113" s="19"/>
    </row>
    <row r="114" spans="1:10" customFormat="1">
      <c r="A114" s="19"/>
      <c r="B114" s="19"/>
      <c r="C114" s="19"/>
      <c r="D114" s="19"/>
      <c r="E114" s="19"/>
      <c r="F114" s="19"/>
      <c r="G114" s="19"/>
      <c r="H114" s="19"/>
      <c r="I114" s="19"/>
      <c r="J114" s="19"/>
    </row>
    <row r="115" spans="1:10" customFormat="1">
      <c r="A115" s="19"/>
      <c r="B115" s="19"/>
      <c r="C115" s="19"/>
      <c r="D115" s="19"/>
      <c r="E115" s="19"/>
      <c r="F115" s="19"/>
      <c r="G115" s="19"/>
      <c r="H115" s="19"/>
      <c r="I115" s="19"/>
      <c r="J115" s="19"/>
    </row>
    <row r="116" spans="1:10" customFormat="1">
      <c r="A116" s="19"/>
      <c r="B116" s="19"/>
      <c r="C116" s="19"/>
      <c r="D116" s="19"/>
      <c r="E116" s="19"/>
      <c r="F116" s="19"/>
      <c r="G116" s="19"/>
      <c r="H116" s="19"/>
      <c r="I116" s="19"/>
      <c r="J116" s="19"/>
    </row>
    <row r="117" spans="1:10" customFormat="1">
      <c r="A117" s="19"/>
      <c r="B117" s="19"/>
      <c r="C117" s="19"/>
      <c r="D117" s="19"/>
      <c r="E117" s="19"/>
      <c r="F117" s="19"/>
      <c r="G117" s="19"/>
      <c r="H117" s="19"/>
      <c r="I117" s="19"/>
      <c r="J117" s="19"/>
    </row>
    <row r="118" spans="1:10" customFormat="1">
      <c r="A118" s="19"/>
      <c r="B118" s="19"/>
      <c r="C118" s="19"/>
      <c r="D118" s="19"/>
      <c r="E118" s="19"/>
      <c r="F118" s="19"/>
      <c r="G118" s="19"/>
      <c r="H118" s="19"/>
      <c r="I118" s="19"/>
      <c r="J118" s="19"/>
    </row>
    <row r="119" spans="1:10" customFormat="1">
      <c r="A119" s="19"/>
      <c r="B119" s="19"/>
      <c r="C119" s="19"/>
      <c r="D119" s="19"/>
      <c r="E119" s="19"/>
      <c r="F119" s="19"/>
      <c r="G119" s="19"/>
      <c r="H119" s="19"/>
      <c r="I119" s="19"/>
      <c r="J119" s="19"/>
    </row>
    <row r="120" spans="1:10" customFormat="1">
      <c r="A120" s="19"/>
      <c r="B120" s="19"/>
      <c r="C120" s="19"/>
      <c r="D120" s="19"/>
      <c r="E120" s="19"/>
      <c r="F120" s="19"/>
      <c r="G120" s="19"/>
      <c r="H120" s="19"/>
      <c r="I120" s="19"/>
      <c r="J120" s="19"/>
    </row>
    <row r="121" spans="1:10" customFormat="1">
      <c r="A121" s="19"/>
      <c r="B121" s="19"/>
      <c r="C121" s="19"/>
      <c r="D121" s="19"/>
      <c r="E121" s="19"/>
      <c r="F121" s="19"/>
      <c r="G121" s="19"/>
      <c r="H121" s="19"/>
      <c r="I121" s="19"/>
      <c r="J121" s="19"/>
    </row>
    <row r="122" spans="1:10" customFormat="1">
      <c r="A122" s="19"/>
      <c r="B122" s="19"/>
      <c r="C122" s="19"/>
      <c r="D122" s="19"/>
      <c r="E122" s="19"/>
      <c r="F122" s="19"/>
      <c r="G122" s="19"/>
      <c r="H122" s="19"/>
      <c r="I122" s="19"/>
      <c r="J122" s="19"/>
    </row>
    <row r="123" spans="1:10" customFormat="1">
      <c r="A123" s="19"/>
      <c r="B123" s="19"/>
      <c r="C123" s="19"/>
      <c r="D123" s="19"/>
      <c r="E123" s="19"/>
      <c r="F123" s="19"/>
      <c r="G123" s="19"/>
      <c r="H123" s="19"/>
      <c r="I123" s="19"/>
      <c r="J123" s="19"/>
    </row>
    <row r="124" spans="1:10" customFormat="1">
      <c r="A124" s="19"/>
      <c r="B124" s="19"/>
      <c r="C124" s="19"/>
      <c r="D124" s="19"/>
      <c r="E124" s="19"/>
      <c r="F124" s="19"/>
      <c r="G124" s="19"/>
      <c r="H124" s="19"/>
      <c r="I124" s="19"/>
      <c r="J124" s="19"/>
    </row>
    <row r="125" spans="1:10" customFormat="1">
      <c r="A125" s="19"/>
      <c r="B125" s="19"/>
      <c r="C125" s="19"/>
      <c r="D125" s="19"/>
      <c r="E125" s="19"/>
      <c r="F125" s="19"/>
      <c r="G125" s="19"/>
      <c r="H125" s="19"/>
      <c r="I125" s="19"/>
      <c r="J125" s="19"/>
    </row>
    <row r="126" spans="1:10" customFormat="1">
      <c r="A126" s="19"/>
      <c r="B126" s="19"/>
      <c r="C126" s="19"/>
      <c r="D126" s="19"/>
      <c r="E126" s="19"/>
      <c r="F126" s="19"/>
      <c r="G126" s="19"/>
      <c r="H126" s="19"/>
      <c r="I126" s="19"/>
      <c r="J126" s="19"/>
    </row>
    <row r="127" spans="1:10" customFormat="1">
      <c r="A127" s="19"/>
      <c r="B127" s="19"/>
      <c r="C127" s="19"/>
      <c r="D127" s="19"/>
      <c r="E127" s="19"/>
      <c r="F127" s="19"/>
      <c r="G127" s="19"/>
      <c r="H127" s="19"/>
      <c r="I127" s="19"/>
      <c r="J127" s="19"/>
    </row>
    <row r="128" spans="1:10" customFormat="1">
      <c r="A128" s="19"/>
      <c r="B128" s="19"/>
      <c r="C128" s="19"/>
      <c r="D128" s="19"/>
      <c r="E128" s="19"/>
      <c r="F128" s="19"/>
      <c r="G128" s="19"/>
      <c r="H128" s="19"/>
      <c r="I128" s="19"/>
      <c r="J128" s="19"/>
    </row>
  </sheetData>
  <mergeCells count="13">
    <mergeCell ref="B68:J68"/>
    <mergeCell ref="H8:J8"/>
    <mergeCell ref="E8:G8"/>
    <mergeCell ref="A8:B8"/>
    <mergeCell ref="A65:G65"/>
    <mergeCell ref="B66:F66"/>
    <mergeCell ref="B72:J72"/>
    <mergeCell ref="B74:J74"/>
    <mergeCell ref="A75:J75"/>
    <mergeCell ref="B73:J73"/>
    <mergeCell ref="B69:J69"/>
    <mergeCell ref="B70:J70"/>
    <mergeCell ref="B71:J71"/>
  </mergeCells>
  <phoneticPr fontId="0" type="noConversion"/>
  <pageMargins left="0.6" right="0.75" top="0.55000000000000004" bottom="0.5" header="0.5" footer="0.25"/>
  <pageSetup scale="39" orientation="portrait" r:id="rId1"/>
  <headerFooter alignWithMargins="0">
    <oddHeader xml:space="preserve">&amp;C&amp;"Arial,Bold"&amp;14
</oddHeader>
    <oddFooter>&amp;C&amp;"Tahoma,Regular"&amp;11Page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0EFE-8CCC-4C39-96FF-C0E49F393131}">
  <sheetPr>
    <pageSetUpPr fitToPage="1"/>
  </sheetPr>
  <dimension ref="A1:K61"/>
  <sheetViews>
    <sheetView zoomScale="85" zoomScaleNormal="85" workbookViewId="0">
      <selection activeCell="A3" sqref="A3"/>
    </sheetView>
  </sheetViews>
  <sheetFormatPr defaultRowHeight="12.75"/>
  <cols>
    <col min="2" max="2" width="34" customWidth="1"/>
    <col min="3" max="3" width="39.42578125" customWidth="1"/>
    <col min="4" max="4" width="12" customWidth="1"/>
    <col min="5" max="5" width="23.28515625" customWidth="1"/>
    <col min="6" max="6" width="27.5703125" customWidth="1"/>
    <col min="7" max="7" width="22.7109375" customWidth="1"/>
    <col min="8" max="8" width="27.5703125" customWidth="1"/>
  </cols>
  <sheetData>
    <row r="1" spans="1:11" ht="19.5">
      <c r="A1" s="250" t="s">
        <v>331</v>
      </c>
      <c r="B1" s="235"/>
      <c r="C1" s="235"/>
      <c r="D1" s="251"/>
      <c r="E1" s="251"/>
      <c r="F1" s="251"/>
      <c r="G1" s="251"/>
      <c r="H1" s="251"/>
      <c r="I1" s="251"/>
      <c r="J1" s="251"/>
      <c r="K1" s="251"/>
    </row>
    <row r="2" spans="1:11" ht="19.5">
      <c r="A2" s="252" t="s">
        <v>1</v>
      </c>
      <c r="B2" s="236"/>
      <c r="C2" s="236"/>
      <c r="D2" s="253"/>
      <c r="E2" s="253"/>
      <c r="F2" s="253"/>
      <c r="G2" s="253"/>
      <c r="H2" s="253"/>
      <c r="I2" s="253"/>
      <c r="J2" s="253"/>
      <c r="K2" s="253"/>
    </row>
    <row r="3" spans="1:11" ht="19.5">
      <c r="A3" s="326" t="s">
        <v>2</v>
      </c>
      <c r="B3" s="236"/>
      <c r="C3" s="236"/>
      <c r="D3" s="253"/>
      <c r="E3" s="253"/>
      <c r="F3" s="253"/>
      <c r="G3" s="253"/>
      <c r="H3" s="253"/>
      <c r="I3" s="253"/>
      <c r="J3" s="253"/>
      <c r="K3" s="253"/>
    </row>
    <row r="4" spans="1:11" ht="15.75">
      <c r="A4" s="305"/>
      <c r="B4" s="305"/>
      <c r="C4" s="305"/>
      <c r="D4" s="305"/>
      <c r="E4" s="305"/>
      <c r="F4" s="305"/>
      <c r="G4" s="305"/>
      <c r="H4" s="305"/>
    </row>
    <row r="5" spans="1:11" ht="15.75">
      <c r="A5" s="306"/>
      <c r="B5" s="306"/>
      <c r="C5" s="306"/>
      <c r="D5" s="306"/>
      <c r="E5" s="306"/>
      <c r="F5" s="306"/>
      <c r="G5" s="306"/>
      <c r="H5" s="306"/>
    </row>
    <row r="6" spans="1:11" ht="15.75">
      <c r="A6" s="367" t="s">
        <v>4</v>
      </c>
      <c r="B6" s="367"/>
      <c r="C6" s="306"/>
      <c r="D6" s="306"/>
      <c r="E6" s="306"/>
      <c r="F6" s="306"/>
      <c r="G6" s="306"/>
      <c r="H6" s="306"/>
    </row>
    <row r="7" spans="1:11" ht="15.75">
      <c r="A7" s="271"/>
      <c r="B7" s="271"/>
      <c r="C7" s="271"/>
      <c r="D7" s="271"/>
      <c r="E7" s="271"/>
      <c r="F7" s="271"/>
      <c r="G7" s="271"/>
      <c r="H7" s="271"/>
    </row>
    <row r="8" spans="1:11" ht="32.25" customHeight="1">
      <c r="E8" s="271"/>
      <c r="F8" s="271"/>
      <c r="G8" s="271"/>
      <c r="H8" s="271"/>
    </row>
    <row r="9" spans="1:11" ht="15">
      <c r="A9" s="170" t="s">
        <v>332</v>
      </c>
      <c r="B9" s="374" t="s">
        <v>333</v>
      </c>
      <c r="C9" s="370" t="s">
        <v>334</v>
      </c>
      <c r="D9" s="171" t="s">
        <v>335</v>
      </c>
      <c r="E9" s="370" t="s">
        <v>336</v>
      </c>
      <c r="F9" s="370" t="s">
        <v>337</v>
      </c>
      <c r="G9" s="370" t="s">
        <v>338</v>
      </c>
      <c r="H9" s="372" t="s">
        <v>339</v>
      </c>
    </row>
    <row r="10" spans="1:11" ht="40.5" customHeight="1">
      <c r="A10" s="172" t="s">
        <v>340</v>
      </c>
      <c r="B10" s="375"/>
      <c r="C10" s="371"/>
      <c r="D10" s="173" t="s">
        <v>341</v>
      </c>
      <c r="E10" s="371"/>
      <c r="F10" s="371"/>
      <c r="G10" s="371"/>
      <c r="H10" s="373"/>
    </row>
    <row r="11" spans="1:11" ht="15">
      <c r="A11" s="368" t="s">
        <v>342</v>
      </c>
      <c r="B11" s="369"/>
      <c r="C11" s="174"/>
      <c r="D11" s="174"/>
      <c r="E11" s="175"/>
      <c r="F11" s="175"/>
      <c r="G11" s="175"/>
      <c r="H11" s="175"/>
    </row>
    <row r="12" spans="1:11" ht="15">
      <c r="A12" s="176">
        <v>1</v>
      </c>
      <c r="B12" s="177" t="s">
        <v>343</v>
      </c>
      <c r="C12" s="178"/>
      <c r="D12" s="178"/>
      <c r="E12" s="179">
        <v>0</v>
      </c>
      <c r="F12" s="179">
        <v>0</v>
      </c>
      <c r="G12" s="179">
        <v>0</v>
      </c>
      <c r="H12" s="179">
        <v>0</v>
      </c>
    </row>
    <row r="13" spans="1:11" ht="15">
      <c r="A13" s="176">
        <f>A12+1</f>
        <v>2</v>
      </c>
      <c r="B13" s="177" t="s">
        <v>148</v>
      </c>
      <c r="C13" s="178"/>
      <c r="D13" s="178"/>
      <c r="E13" s="179">
        <v>0</v>
      </c>
      <c r="F13" s="179">
        <v>0</v>
      </c>
      <c r="G13" s="179">
        <v>0</v>
      </c>
      <c r="H13" s="179">
        <v>0</v>
      </c>
    </row>
    <row r="14" spans="1:11" ht="15">
      <c r="A14" s="176">
        <v>3</v>
      </c>
      <c r="B14" s="177" t="s">
        <v>344</v>
      </c>
      <c r="C14" s="178"/>
      <c r="D14" s="178"/>
      <c r="E14" s="179">
        <v>0</v>
      </c>
      <c r="F14" s="179">
        <v>0</v>
      </c>
      <c r="G14" s="179">
        <v>0</v>
      </c>
      <c r="H14" s="179">
        <v>0</v>
      </c>
    </row>
    <row r="15" spans="1:11" ht="15">
      <c r="A15" s="176">
        <v>4</v>
      </c>
      <c r="B15" s="177" t="s">
        <v>9</v>
      </c>
      <c r="C15" s="178"/>
      <c r="D15" s="178"/>
      <c r="E15" s="179">
        <v>0</v>
      </c>
      <c r="F15" s="179">
        <v>0</v>
      </c>
      <c r="G15" s="179">
        <v>0</v>
      </c>
      <c r="H15" s="179">
        <v>0</v>
      </c>
    </row>
    <row r="16" spans="1:11" ht="15">
      <c r="A16" s="176">
        <v>5</v>
      </c>
      <c r="B16" s="177" t="s">
        <v>161</v>
      </c>
      <c r="C16" s="178"/>
      <c r="D16" s="178"/>
      <c r="E16" s="179">
        <v>0</v>
      </c>
      <c r="F16" s="179">
        <v>0</v>
      </c>
      <c r="G16" s="179">
        <v>0</v>
      </c>
      <c r="H16" s="179">
        <v>0</v>
      </c>
    </row>
    <row r="17" spans="1:8" ht="15">
      <c r="A17" s="176">
        <v>6</v>
      </c>
      <c r="B17" s="177" t="s">
        <v>161</v>
      </c>
      <c r="C17" s="176"/>
      <c r="D17" s="176"/>
      <c r="E17" s="179">
        <v>0</v>
      </c>
      <c r="F17" s="179">
        <v>0</v>
      </c>
      <c r="G17" s="179">
        <v>0</v>
      </c>
      <c r="H17" s="179">
        <v>0</v>
      </c>
    </row>
    <row r="18" spans="1:8" ht="15">
      <c r="A18" s="176">
        <v>7</v>
      </c>
      <c r="B18" s="177" t="s">
        <v>161</v>
      </c>
      <c r="C18" s="176"/>
      <c r="D18" s="176"/>
      <c r="E18" s="179">
        <v>0</v>
      </c>
      <c r="F18" s="179">
        <v>0</v>
      </c>
      <c r="G18" s="179">
        <v>0</v>
      </c>
      <c r="H18" s="179">
        <v>0</v>
      </c>
    </row>
    <row r="19" spans="1:8" ht="15">
      <c r="A19" s="180"/>
      <c r="B19" s="180"/>
      <c r="C19" s="181"/>
      <c r="D19" s="181"/>
      <c r="E19" s="182"/>
      <c r="F19" s="182"/>
      <c r="G19" s="182"/>
      <c r="H19" s="182"/>
    </row>
    <row r="20" spans="1:8" ht="15">
      <c r="A20" s="183"/>
      <c r="B20" s="184"/>
      <c r="C20" s="185"/>
      <c r="D20" s="185"/>
      <c r="E20" s="186"/>
      <c r="F20" s="186"/>
      <c r="G20" s="186"/>
      <c r="H20" s="186"/>
    </row>
    <row r="21" spans="1:8" ht="15">
      <c r="A21" s="368" t="s">
        <v>345</v>
      </c>
      <c r="B21" s="369"/>
      <c r="C21" s="174"/>
      <c r="D21" s="174"/>
      <c r="E21" s="175"/>
      <c r="F21" s="175"/>
      <c r="G21" s="175"/>
      <c r="H21" s="175"/>
    </row>
    <row r="22" spans="1:8" ht="15">
      <c r="A22" s="176">
        <v>1</v>
      </c>
      <c r="B22" s="177" t="s">
        <v>346</v>
      </c>
      <c r="C22" s="178"/>
      <c r="D22" s="178"/>
      <c r="E22" s="179">
        <v>0</v>
      </c>
      <c r="F22" s="179">
        <v>0</v>
      </c>
      <c r="G22" s="179">
        <v>0</v>
      </c>
      <c r="H22" s="179">
        <v>0</v>
      </c>
    </row>
    <row r="23" spans="1:8" ht="15">
      <c r="A23" s="176">
        <v>2</v>
      </c>
      <c r="B23" s="177" t="s">
        <v>347</v>
      </c>
      <c r="C23" s="178"/>
      <c r="D23" s="178"/>
      <c r="E23" s="179">
        <v>0</v>
      </c>
      <c r="F23" s="179">
        <v>0</v>
      </c>
      <c r="G23" s="179">
        <v>0</v>
      </c>
      <c r="H23" s="179">
        <v>0</v>
      </c>
    </row>
    <row r="24" spans="1:8" ht="15">
      <c r="A24" s="176">
        <v>3</v>
      </c>
      <c r="B24" s="177" t="s">
        <v>161</v>
      </c>
      <c r="C24" s="176"/>
      <c r="D24" s="176"/>
      <c r="E24" s="179">
        <v>0</v>
      </c>
      <c r="F24" s="179">
        <v>0</v>
      </c>
      <c r="G24" s="179">
        <v>0</v>
      </c>
      <c r="H24" s="179">
        <v>0</v>
      </c>
    </row>
    <row r="25" spans="1:8" ht="15">
      <c r="A25" s="183"/>
      <c r="B25" s="184"/>
      <c r="C25" s="185"/>
      <c r="D25" s="185"/>
      <c r="E25" s="186"/>
      <c r="F25" s="186"/>
      <c r="G25" s="186"/>
      <c r="H25" s="186"/>
    </row>
    <row r="26" spans="1:8" ht="15">
      <c r="A26" s="368" t="s">
        <v>348</v>
      </c>
      <c r="B26" s="369"/>
      <c r="C26" s="174"/>
      <c r="D26" s="174"/>
      <c r="E26" s="175"/>
      <c r="F26" s="175"/>
      <c r="G26" s="175"/>
      <c r="H26" s="175"/>
    </row>
    <row r="27" spans="1:8" ht="15">
      <c r="A27" s="176">
        <v>1</v>
      </c>
      <c r="B27" s="177" t="s">
        <v>349</v>
      </c>
      <c r="C27" s="178"/>
      <c r="D27" s="178"/>
      <c r="E27" s="179">
        <v>0</v>
      </c>
      <c r="F27" s="179">
        <v>0</v>
      </c>
      <c r="G27" s="179">
        <v>0</v>
      </c>
      <c r="H27" s="179">
        <v>0</v>
      </c>
    </row>
    <row r="28" spans="1:8" ht="15">
      <c r="A28" s="176">
        <v>2</v>
      </c>
      <c r="B28" s="177" t="s">
        <v>350</v>
      </c>
      <c r="C28" s="176"/>
      <c r="D28" s="176"/>
      <c r="E28" s="179">
        <v>0</v>
      </c>
      <c r="F28" s="179">
        <v>0</v>
      </c>
      <c r="G28" s="179">
        <v>0</v>
      </c>
      <c r="H28" s="179">
        <v>0</v>
      </c>
    </row>
    <row r="29" spans="1:8" ht="15">
      <c r="A29" s="176">
        <v>3</v>
      </c>
      <c r="B29" s="177" t="s">
        <v>161</v>
      </c>
      <c r="C29" s="176"/>
      <c r="D29" s="176"/>
      <c r="E29" s="179">
        <v>0</v>
      </c>
      <c r="F29" s="179">
        <v>0</v>
      </c>
      <c r="G29" s="179">
        <v>0</v>
      </c>
      <c r="H29" s="179">
        <v>0</v>
      </c>
    </row>
    <row r="30" spans="1:8" ht="15">
      <c r="A30" s="183"/>
      <c r="B30" s="184"/>
      <c r="C30" s="183"/>
      <c r="D30" s="183"/>
      <c r="E30" s="186"/>
      <c r="F30" s="186"/>
      <c r="G30" s="186"/>
      <c r="H30" s="186"/>
    </row>
    <row r="31" spans="1:8" ht="15">
      <c r="A31" s="368" t="s">
        <v>351</v>
      </c>
      <c r="B31" s="369"/>
      <c r="C31" s="174"/>
      <c r="D31" s="174"/>
      <c r="E31" s="175"/>
      <c r="F31" s="175"/>
      <c r="G31" s="175"/>
      <c r="H31" s="175"/>
    </row>
    <row r="32" spans="1:8" ht="15">
      <c r="A32" s="176">
        <v>1</v>
      </c>
      <c r="B32" s="177" t="s">
        <v>352</v>
      </c>
      <c r="C32" s="176"/>
      <c r="D32" s="176"/>
      <c r="E32" s="179">
        <v>0</v>
      </c>
      <c r="F32" s="179">
        <v>0</v>
      </c>
      <c r="G32" s="179">
        <v>0</v>
      </c>
      <c r="H32" s="179">
        <v>0</v>
      </c>
    </row>
    <row r="33" spans="1:8" ht="15">
      <c r="A33" s="176">
        <v>2</v>
      </c>
      <c r="B33" s="177" t="s">
        <v>353</v>
      </c>
      <c r="C33" s="176"/>
      <c r="D33" s="176"/>
      <c r="E33" s="179">
        <v>0</v>
      </c>
      <c r="F33" s="179">
        <v>0</v>
      </c>
      <c r="G33" s="179">
        <v>0</v>
      </c>
      <c r="H33" s="179">
        <v>0</v>
      </c>
    </row>
    <row r="34" spans="1:8" ht="15">
      <c r="A34" s="176">
        <v>3</v>
      </c>
      <c r="B34" s="177" t="s">
        <v>161</v>
      </c>
      <c r="C34" s="176"/>
      <c r="D34" s="176"/>
      <c r="E34" s="179">
        <v>0</v>
      </c>
      <c r="F34" s="179">
        <v>0</v>
      </c>
      <c r="G34" s="179">
        <v>0</v>
      </c>
      <c r="H34" s="179">
        <v>0</v>
      </c>
    </row>
    <row r="35" spans="1:8" ht="15">
      <c r="A35" s="183"/>
      <c r="B35" s="184"/>
      <c r="C35" s="183"/>
      <c r="D35" s="183"/>
      <c r="E35" s="186"/>
      <c r="F35" s="186"/>
      <c r="G35" s="186"/>
      <c r="H35" s="186"/>
    </row>
    <row r="36" spans="1:8" ht="15">
      <c r="A36" s="368" t="s">
        <v>354</v>
      </c>
      <c r="B36" s="369"/>
      <c r="C36" s="174"/>
      <c r="D36" s="174"/>
      <c r="E36" s="175"/>
      <c r="F36" s="175"/>
      <c r="G36" s="175"/>
      <c r="H36" s="175"/>
    </row>
    <row r="37" spans="1:8" ht="15">
      <c r="A37" s="176">
        <v>1</v>
      </c>
      <c r="B37" s="177" t="s">
        <v>355</v>
      </c>
      <c r="C37" s="176"/>
      <c r="D37" s="176"/>
      <c r="E37" s="179">
        <v>0</v>
      </c>
      <c r="F37" s="179">
        <v>0</v>
      </c>
      <c r="G37" s="179">
        <v>0</v>
      </c>
      <c r="H37" s="179">
        <v>0</v>
      </c>
    </row>
    <row r="38" spans="1:8" ht="15">
      <c r="A38" s="176">
        <v>2</v>
      </c>
      <c r="B38" s="177" t="s">
        <v>356</v>
      </c>
      <c r="C38" s="176"/>
      <c r="D38" s="176"/>
      <c r="E38" s="179">
        <v>0</v>
      </c>
      <c r="F38" s="179">
        <v>0</v>
      </c>
      <c r="G38" s="179">
        <v>0</v>
      </c>
      <c r="H38" s="179">
        <v>0</v>
      </c>
    </row>
    <row r="39" spans="1:8" ht="15">
      <c r="A39" s="176">
        <v>3</v>
      </c>
      <c r="B39" s="177" t="s">
        <v>161</v>
      </c>
      <c r="C39" s="176"/>
      <c r="D39" s="176"/>
      <c r="E39" s="179">
        <v>0</v>
      </c>
      <c r="F39" s="179">
        <v>0</v>
      </c>
      <c r="G39" s="179">
        <v>0</v>
      </c>
      <c r="H39" s="179">
        <v>0</v>
      </c>
    </row>
    <row r="40" spans="1:8" ht="15">
      <c r="A40" s="183"/>
      <c r="B40" s="184"/>
      <c r="C40" s="183"/>
      <c r="D40" s="183"/>
      <c r="E40" s="186"/>
      <c r="F40" s="186"/>
      <c r="G40" s="186"/>
      <c r="H40" s="186"/>
    </row>
    <row r="41" spans="1:8" ht="15">
      <c r="A41" s="319"/>
      <c r="B41" s="184"/>
      <c r="C41" s="317"/>
      <c r="D41" s="317"/>
      <c r="E41" s="318"/>
      <c r="F41" s="318"/>
      <c r="G41" s="318"/>
      <c r="H41" s="318"/>
    </row>
    <row r="42" spans="1:8" ht="15">
      <c r="A42" s="368" t="s">
        <v>357</v>
      </c>
      <c r="B42" s="369"/>
      <c r="C42" s="174"/>
      <c r="D42" s="174"/>
      <c r="E42" s="175"/>
      <c r="F42" s="175"/>
      <c r="G42" s="175"/>
      <c r="H42" s="175"/>
    </row>
    <row r="43" spans="1:8" ht="15">
      <c r="A43" s="176">
        <v>1</v>
      </c>
      <c r="B43" s="177" t="s">
        <v>161</v>
      </c>
      <c r="C43" s="176"/>
      <c r="D43" s="176"/>
      <c r="E43" s="179">
        <v>0</v>
      </c>
      <c r="F43" s="179">
        <v>0</v>
      </c>
      <c r="G43" s="179">
        <v>0</v>
      </c>
      <c r="H43" s="179">
        <v>0</v>
      </c>
    </row>
    <row r="44" spans="1:8" ht="15">
      <c r="A44" s="176">
        <v>2</v>
      </c>
      <c r="B44" s="177" t="s">
        <v>161</v>
      </c>
      <c r="C44" s="176"/>
      <c r="D44" s="176"/>
      <c r="E44" s="179">
        <v>0</v>
      </c>
      <c r="F44" s="179">
        <v>0</v>
      </c>
      <c r="G44" s="179">
        <v>0</v>
      </c>
      <c r="H44" s="179">
        <v>0</v>
      </c>
    </row>
    <row r="45" spans="1:8" ht="15">
      <c r="A45" s="176">
        <v>3</v>
      </c>
      <c r="B45" s="177" t="s">
        <v>161</v>
      </c>
      <c r="C45" s="176"/>
      <c r="D45" s="176"/>
      <c r="E45" s="179">
        <v>0</v>
      </c>
      <c r="F45" s="179">
        <v>0</v>
      </c>
      <c r="G45" s="179">
        <v>0</v>
      </c>
      <c r="H45" s="179">
        <v>0</v>
      </c>
    </row>
    <row r="46" spans="1:8" ht="15">
      <c r="A46" s="183"/>
      <c r="B46" s="184"/>
      <c r="C46" s="183"/>
      <c r="D46" s="183"/>
      <c r="E46" s="186"/>
      <c r="F46" s="186"/>
      <c r="G46" s="186"/>
      <c r="H46" s="186"/>
    </row>
    <row r="47" spans="1:8" ht="15">
      <c r="A47" s="368" t="s">
        <v>358</v>
      </c>
      <c r="B47" s="369"/>
      <c r="C47" s="174"/>
      <c r="D47" s="174"/>
      <c r="E47" s="175"/>
      <c r="F47" s="175"/>
      <c r="G47" s="175"/>
      <c r="H47" s="175"/>
    </row>
    <row r="48" spans="1:8" ht="15">
      <c r="A48" s="176">
        <v>1</v>
      </c>
      <c r="B48" s="177" t="s">
        <v>161</v>
      </c>
      <c r="C48" s="176"/>
      <c r="D48" s="176"/>
      <c r="E48" s="179">
        <v>0</v>
      </c>
      <c r="F48" s="179">
        <v>0</v>
      </c>
      <c r="G48" s="179">
        <v>0</v>
      </c>
      <c r="H48" s="179">
        <v>0</v>
      </c>
    </row>
    <row r="49" spans="1:8" ht="15">
      <c r="A49" s="176">
        <v>2</v>
      </c>
      <c r="B49" s="177" t="s">
        <v>161</v>
      </c>
      <c r="C49" s="176"/>
      <c r="D49" s="176"/>
      <c r="E49" s="179">
        <v>0</v>
      </c>
      <c r="F49" s="179">
        <v>0</v>
      </c>
      <c r="G49" s="179">
        <v>0</v>
      </c>
      <c r="H49" s="179">
        <v>0</v>
      </c>
    </row>
    <row r="50" spans="1:8" ht="15">
      <c r="A50" s="176">
        <v>3</v>
      </c>
      <c r="B50" s="177" t="s">
        <v>161</v>
      </c>
      <c r="C50" s="176"/>
      <c r="D50" s="176"/>
      <c r="E50" s="179">
        <v>0</v>
      </c>
      <c r="F50" s="179">
        <v>0</v>
      </c>
      <c r="G50" s="179">
        <v>0</v>
      </c>
      <c r="H50" s="179">
        <v>0</v>
      </c>
    </row>
    <row r="51" spans="1:8" ht="15">
      <c r="A51" s="176">
        <v>4</v>
      </c>
      <c r="B51" s="177" t="s">
        <v>161</v>
      </c>
      <c r="C51" s="176"/>
      <c r="D51" s="176"/>
      <c r="E51" s="179">
        <v>0</v>
      </c>
      <c r="F51" s="179">
        <v>0</v>
      </c>
      <c r="G51" s="179">
        <v>0</v>
      </c>
      <c r="H51" s="179">
        <v>0</v>
      </c>
    </row>
    <row r="52" spans="1:8" ht="15">
      <c r="A52" s="176">
        <v>5</v>
      </c>
      <c r="B52" s="177" t="s">
        <v>161</v>
      </c>
      <c r="C52" s="176"/>
      <c r="D52" s="176"/>
      <c r="E52" s="179">
        <v>0</v>
      </c>
      <c r="F52" s="179">
        <v>0</v>
      </c>
      <c r="G52" s="179">
        <v>0</v>
      </c>
      <c r="H52" s="179">
        <v>0</v>
      </c>
    </row>
    <row r="53" spans="1:8" ht="15">
      <c r="A53" s="176"/>
      <c r="B53" s="177"/>
      <c r="C53" s="176"/>
      <c r="D53" s="176"/>
      <c r="E53" s="179"/>
      <c r="F53" s="179"/>
      <c r="G53" s="179"/>
      <c r="H53" s="179"/>
    </row>
    <row r="54" spans="1:8" ht="15">
      <c r="A54" s="307"/>
      <c r="B54" s="308"/>
      <c r="C54" s="307"/>
      <c r="D54" s="307"/>
      <c r="E54" s="309"/>
      <c r="F54" s="309"/>
      <c r="G54" s="309"/>
      <c r="H54" s="309"/>
    </row>
    <row r="55" spans="1:8" ht="15">
      <c r="A55" s="310" t="s">
        <v>121</v>
      </c>
      <c r="B55" s="308"/>
      <c r="C55" s="308"/>
      <c r="D55" s="308"/>
      <c r="E55" s="308"/>
      <c r="F55" s="308"/>
      <c r="G55" s="308"/>
      <c r="H55" s="308"/>
    </row>
    <row r="56" spans="1:8" ht="15.75">
      <c r="A56" s="307">
        <v>1</v>
      </c>
      <c r="B56" s="308" t="s">
        <v>359</v>
      </c>
      <c r="C56" s="308"/>
      <c r="D56" s="308"/>
      <c r="E56" s="311"/>
      <c r="F56" s="311"/>
      <c r="G56" s="311"/>
      <c r="H56" s="311"/>
    </row>
    <row r="57" spans="1:8" ht="15.75">
      <c r="A57" s="307">
        <v>2</v>
      </c>
      <c r="B57" s="308" t="s">
        <v>360</v>
      </c>
      <c r="C57" s="311"/>
      <c r="D57" s="311"/>
      <c r="E57" s="308"/>
      <c r="F57" s="308"/>
      <c r="G57" s="308"/>
      <c r="H57" s="308"/>
    </row>
    <row r="58" spans="1:8" ht="15.75">
      <c r="A58" s="307">
        <v>3</v>
      </c>
      <c r="B58" s="312" t="s">
        <v>361</v>
      </c>
      <c r="C58" s="313"/>
      <c r="D58" s="313"/>
      <c r="E58" s="308"/>
      <c r="F58" s="308"/>
      <c r="G58" s="308"/>
      <c r="H58" s="308"/>
    </row>
    <row r="59" spans="1:8" ht="15.75">
      <c r="A59" s="307">
        <v>4</v>
      </c>
      <c r="B59" s="312" t="s">
        <v>362</v>
      </c>
      <c r="C59" s="313"/>
      <c r="D59" s="313"/>
      <c r="E59" s="308"/>
      <c r="F59" s="308"/>
      <c r="G59" s="308"/>
      <c r="H59" s="308"/>
    </row>
    <row r="60" spans="1:8" ht="15.75">
      <c r="A60" s="307">
        <v>5</v>
      </c>
      <c r="B60" s="312" t="s">
        <v>363</v>
      </c>
      <c r="C60" s="313"/>
      <c r="D60" s="313"/>
      <c r="E60" s="308"/>
      <c r="F60" s="308"/>
      <c r="G60" s="308"/>
      <c r="H60" s="308"/>
    </row>
    <row r="61" spans="1:8" ht="15">
      <c r="A61" s="313"/>
      <c r="B61" s="313"/>
      <c r="C61" s="313"/>
      <c r="D61" s="313"/>
      <c r="E61" s="308"/>
      <c r="F61" s="308"/>
      <c r="G61" s="308"/>
      <c r="H61" s="308"/>
    </row>
  </sheetData>
  <mergeCells count="14">
    <mergeCell ref="F9:F10"/>
    <mergeCell ref="G9:G10"/>
    <mergeCell ref="H9:H10"/>
    <mergeCell ref="B9:B10"/>
    <mergeCell ref="C9:C10"/>
    <mergeCell ref="E9:E10"/>
    <mergeCell ref="A6:B6"/>
    <mergeCell ref="A31:B31"/>
    <mergeCell ref="A36:B36"/>
    <mergeCell ref="A42:B42"/>
    <mergeCell ref="A47:B47"/>
    <mergeCell ref="A11:B11"/>
    <mergeCell ref="A21:B21"/>
    <mergeCell ref="A26:B26"/>
  </mergeCells>
  <pageMargins left="0.7" right="0.7" top="0.75" bottom="0.75" header="0.3" footer="0.3"/>
  <pageSetup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1"/>
  <sheetViews>
    <sheetView view="pageBreakPreview" zoomScale="55" zoomScaleNormal="100" zoomScaleSheetLayoutView="55" workbookViewId="0">
      <selection activeCell="A3" sqref="A3"/>
    </sheetView>
  </sheetViews>
  <sheetFormatPr defaultColWidth="9.140625" defaultRowHeight="15"/>
  <cols>
    <col min="1" max="1" width="9" style="21" customWidth="1"/>
    <col min="2" max="2" width="38" style="21" customWidth="1"/>
    <col min="3" max="3" width="28.5703125" style="21" customWidth="1"/>
    <col min="4" max="4" width="18" style="21" customWidth="1"/>
    <col min="5" max="5" width="12.7109375" style="21" customWidth="1"/>
    <col min="6" max="6" width="14.7109375" style="35" customWidth="1"/>
    <col min="7" max="12" width="9.140625" style="35"/>
    <col min="13" max="18" width="9.140625" style="35" customWidth="1"/>
    <col min="19" max="30" width="9.140625" style="35"/>
    <col min="31" max="16384" width="9.140625" style="6"/>
  </cols>
  <sheetData>
    <row r="1" spans="1:30" s="298" customFormat="1" ht="15.75">
      <c r="A1" s="302" t="s">
        <v>364</v>
      </c>
      <c r="B1" s="302"/>
      <c r="C1" s="302"/>
      <c r="D1" s="302"/>
      <c r="E1" s="302"/>
      <c r="F1" s="302"/>
      <c r="G1" s="35"/>
      <c r="H1" s="35"/>
      <c r="I1" s="35"/>
      <c r="J1" s="35"/>
      <c r="K1" s="35"/>
      <c r="L1" s="35"/>
      <c r="M1" s="35"/>
      <c r="N1" s="35"/>
      <c r="O1" s="35"/>
      <c r="P1" s="35"/>
      <c r="Q1" s="35"/>
      <c r="R1" s="35"/>
      <c r="S1" s="35"/>
      <c r="T1" s="35"/>
      <c r="U1" s="35"/>
      <c r="V1" s="35"/>
      <c r="W1" s="35"/>
      <c r="X1" s="35"/>
      <c r="Y1" s="35"/>
      <c r="Z1" s="35"/>
      <c r="AA1" s="35"/>
      <c r="AB1" s="35"/>
      <c r="AC1" s="35"/>
      <c r="AD1" s="35"/>
    </row>
    <row r="2" spans="1:30" s="298" customFormat="1" ht="15.75">
      <c r="A2" s="302" t="s">
        <v>1</v>
      </c>
      <c r="B2" s="302"/>
      <c r="C2" s="302"/>
      <c r="D2" s="302"/>
      <c r="E2" s="302"/>
      <c r="F2" s="302"/>
      <c r="G2" s="35"/>
      <c r="H2" s="35"/>
      <c r="I2" s="35"/>
      <c r="J2" s="35"/>
      <c r="K2" s="35"/>
      <c r="L2" s="35"/>
      <c r="M2" s="35"/>
      <c r="N2" s="35"/>
      <c r="O2" s="35"/>
      <c r="P2" s="35"/>
      <c r="Q2" s="35"/>
      <c r="R2" s="35"/>
      <c r="S2" s="35"/>
      <c r="T2" s="35"/>
      <c r="U2" s="35"/>
      <c r="V2" s="35"/>
      <c r="W2" s="35"/>
      <c r="X2" s="35"/>
      <c r="Y2" s="35"/>
      <c r="Z2" s="35"/>
      <c r="AA2" s="35"/>
      <c r="AB2" s="35"/>
      <c r="AC2" s="35"/>
      <c r="AD2" s="35"/>
    </row>
    <row r="3" spans="1:30" s="298" customFormat="1" ht="19.5">
      <c r="A3" s="326" t="s">
        <v>2</v>
      </c>
      <c r="B3" s="302"/>
      <c r="C3" s="302"/>
      <c r="D3" s="302"/>
      <c r="E3" s="302"/>
      <c r="F3" s="302"/>
      <c r="G3" s="302"/>
      <c r="H3" s="302"/>
      <c r="I3" s="302"/>
      <c r="J3" s="302"/>
      <c r="K3" s="302"/>
      <c r="L3" s="302"/>
      <c r="M3" s="302"/>
      <c r="N3" s="302"/>
      <c r="O3" s="302"/>
      <c r="P3" s="302"/>
      <c r="Q3" s="302"/>
      <c r="R3" s="302"/>
    </row>
    <row r="4" spans="1:30" s="298" customFormat="1" ht="15.75">
      <c r="A4" s="302" t="s">
        <v>365</v>
      </c>
      <c r="B4" s="302"/>
      <c r="C4" s="302"/>
      <c r="D4" s="302"/>
      <c r="E4" s="302"/>
      <c r="F4" s="302"/>
      <c r="G4" s="35"/>
      <c r="H4" s="35"/>
      <c r="I4" s="35"/>
      <c r="J4" s="35"/>
      <c r="K4" s="35"/>
      <c r="L4" s="35"/>
      <c r="M4" s="35"/>
      <c r="N4" s="35"/>
      <c r="O4" s="35"/>
      <c r="P4" s="35"/>
      <c r="Q4" s="35"/>
      <c r="R4" s="35"/>
      <c r="S4" s="35"/>
      <c r="T4" s="35"/>
      <c r="U4" s="35"/>
      <c r="V4" s="35"/>
      <c r="W4" s="35"/>
      <c r="X4" s="35"/>
      <c r="Y4" s="35"/>
      <c r="Z4" s="35"/>
      <c r="AA4" s="35"/>
      <c r="AB4" s="35"/>
      <c r="AC4" s="35"/>
      <c r="AD4" s="35"/>
    </row>
    <row r="5" spans="1:30" s="298" customFormat="1" ht="15.75">
      <c r="A5" s="297"/>
      <c r="B5" s="297"/>
      <c r="C5" s="297"/>
      <c r="D5" s="297"/>
      <c r="E5" s="297"/>
      <c r="F5" s="297"/>
      <c r="G5" s="35"/>
      <c r="H5" s="35"/>
      <c r="I5" s="35"/>
      <c r="J5" s="35"/>
      <c r="K5" s="35"/>
      <c r="L5" s="35"/>
      <c r="M5" s="35"/>
      <c r="N5" s="35"/>
      <c r="O5" s="35"/>
      <c r="P5" s="35"/>
      <c r="Q5" s="35"/>
      <c r="R5" s="35"/>
      <c r="S5" s="35"/>
      <c r="T5" s="35"/>
      <c r="U5" s="35"/>
      <c r="V5" s="35"/>
      <c r="W5" s="35"/>
      <c r="X5" s="35"/>
      <c r="Y5" s="35"/>
      <c r="Z5" s="35"/>
      <c r="AA5" s="35"/>
      <c r="AB5" s="35"/>
      <c r="AC5" s="35"/>
      <c r="AD5" s="35"/>
    </row>
    <row r="6" spans="1:30" s="298" customFormat="1" ht="15.75">
      <c r="A6" s="378" t="s">
        <v>4</v>
      </c>
      <c r="B6" s="378"/>
      <c r="C6" s="297"/>
      <c r="D6" s="297"/>
      <c r="E6" s="297"/>
      <c r="F6" s="297"/>
      <c r="G6" s="35"/>
      <c r="H6" s="35"/>
      <c r="I6" s="35"/>
      <c r="J6" s="35"/>
      <c r="K6" s="35"/>
      <c r="L6" s="35"/>
      <c r="M6" s="35"/>
      <c r="N6" s="35"/>
      <c r="O6" s="35"/>
      <c r="P6" s="35"/>
      <c r="Q6" s="35"/>
      <c r="R6" s="35"/>
      <c r="S6" s="35"/>
      <c r="T6" s="35"/>
      <c r="U6" s="35"/>
      <c r="V6" s="35"/>
      <c r="W6" s="35"/>
      <c r="X6" s="35"/>
      <c r="Y6" s="35"/>
      <c r="Z6" s="35"/>
      <c r="AA6" s="35"/>
      <c r="AB6" s="35"/>
      <c r="AC6" s="35"/>
      <c r="AD6" s="35"/>
    </row>
    <row r="7" spans="1:30" s="298" customFormat="1" ht="15.75">
      <c r="A7" s="299"/>
      <c r="B7" s="299"/>
      <c r="C7" s="299"/>
      <c r="D7" s="299"/>
      <c r="E7" s="299"/>
      <c r="F7" s="299"/>
      <c r="G7" s="376">
        <v>2024</v>
      </c>
      <c r="H7" s="376"/>
      <c r="I7" s="376"/>
      <c r="J7" s="376"/>
      <c r="K7" s="376"/>
      <c r="L7" s="376"/>
      <c r="M7" s="376"/>
      <c r="N7" s="376"/>
      <c r="O7" s="376"/>
      <c r="P7" s="376"/>
      <c r="Q7" s="376"/>
      <c r="R7" s="376"/>
      <c r="S7" s="376">
        <f>G7+1</f>
        <v>2025</v>
      </c>
      <c r="T7" s="376"/>
      <c r="U7" s="376"/>
      <c r="V7" s="376"/>
      <c r="W7" s="376"/>
      <c r="X7" s="376"/>
      <c r="Y7" s="376"/>
      <c r="Z7" s="376"/>
      <c r="AA7" s="376"/>
      <c r="AB7" s="376"/>
      <c r="AC7" s="376"/>
      <c r="AD7" s="376"/>
    </row>
    <row r="8" spans="1:30" s="301" customFormat="1" ht="35.25" customHeight="1">
      <c r="A8"/>
      <c r="B8"/>
      <c r="C8"/>
      <c r="D8"/>
      <c r="E8" s="300"/>
      <c r="F8" s="300"/>
      <c r="G8" s="376"/>
      <c r="H8" s="376"/>
      <c r="I8" s="376"/>
      <c r="J8" s="376"/>
      <c r="K8" s="376"/>
      <c r="L8" s="376"/>
      <c r="M8" s="376"/>
      <c r="N8" s="376"/>
      <c r="O8" s="376"/>
      <c r="P8" s="376"/>
      <c r="Q8" s="376"/>
      <c r="R8" s="376"/>
      <c r="S8" s="376"/>
      <c r="T8" s="376"/>
      <c r="U8" s="376"/>
      <c r="V8" s="376"/>
      <c r="W8" s="376"/>
      <c r="X8" s="376"/>
      <c r="Y8" s="376"/>
      <c r="Z8" s="376"/>
      <c r="AA8" s="376"/>
      <c r="AB8" s="376"/>
      <c r="AC8" s="376"/>
      <c r="AD8" s="376"/>
    </row>
    <row r="9" spans="1:30" ht="33.75" customHeight="1">
      <c r="A9" s="51" t="s">
        <v>332</v>
      </c>
      <c r="B9" s="52"/>
      <c r="C9" s="53"/>
      <c r="D9" s="53" t="s">
        <v>335</v>
      </c>
      <c r="E9" s="53" t="s">
        <v>10</v>
      </c>
      <c r="F9" s="53" t="s">
        <v>10</v>
      </c>
      <c r="G9" s="218" t="s">
        <v>366</v>
      </c>
      <c r="H9" s="218" t="s">
        <v>367</v>
      </c>
      <c r="I9" s="218" t="s">
        <v>368</v>
      </c>
      <c r="J9" s="218" t="s">
        <v>369</v>
      </c>
      <c r="K9" s="218" t="s">
        <v>370</v>
      </c>
      <c r="L9" s="218" t="s">
        <v>371</v>
      </c>
      <c r="M9" s="218" t="s">
        <v>372</v>
      </c>
      <c r="N9" s="218" t="s">
        <v>373</v>
      </c>
      <c r="O9" s="218" t="s">
        <v>374</v>
      </c>
      <c r="P9" s="218" t="s">
        <v>375</v>
      </c>
      <c r="Q9" s="218" t="s">
        <v>376</v>
      </c>
      <c r="R9" s="218" t="s">
        <v>377</v>
      </c>
      <c r="S9" s="218" t="s">
        <v>366</v>
      </c>
      <c r="T9" s="218" t="s">
        <v>367</v>
      </c>
      <c r="U9" s="218" t="s">
        <v>368</v>
      </c>
      <c r="V9" s="218" t="s">
        <v>369</v>
      </c>
      <c r="W9" s="218" t="s">
        <v>370</v>
      </c>
      <c r="X9" s="218" t="s">
        <v>371</v>
      </c>
      <c r="Y9" s="218" t="s">
        <v>372</v>
      </c>
      <c r="Z9" s="218" t="s">
        <v>373</v>
      </c>
      <c r="AA9" s="218" t="s">
        <v>374</v>
      </c>
      <c r="AB9" s="218" t="s">
        <v>375</v>
      </c>
      <c r="AC9" s="218" t="s">
        <v>376</v>
      </c>
      <c r="AD9" s="218" t="s">
        <v>377</v>
      </c>
    </row>
    <row r="10" spans="1:30" ht="29.25" customHeight="1">
      <c r="A10" s="54" t="s">
        <v>340</v>
      </c>
      <c r="B10" s="55" t="s">
        <v>333</v>
      </c>
      <c r="C10" s="56" t="s">
        <v>334</v>
      </c>
      <c r="D10" s="56" t="s">
        <v>341</v>
      </c>
      <c r="E10" s="56" t="s">
        <v>378</v>
      </c>
      <c r="F10" s="56" t="s">
        <v>379</v>
      </c>
      <c r="G10" s="56" t="s">
        <v>218</v>
      </c>
      <c r="H10" s="56" t="s">
        <v>218</v>
      </c>
      <c r="I10" s="56" t="s">
        <v>218</v>
      </c>
      <c r="J10" s="56" t="s">
        <v>218</v>
      </c>
      <c r="K10" s="56" t="s">
        <v>218</v>
      </c>
      <c r="L10" s="56" t="s">
        <v>218</v>
      </c>
      <c r="M10" s="56" t="s">
        <v>218</v>
      </c>
      <c r="N10" s="56" t="s">
        <v>218</v>
      </c>
      <c r="O10" s="56" t="s">
        <v>218</v>
      </c>
      <c r="P10" s="56" t="s">
        <v>218</v>
      </c>
      <c r="Q10" s="56" t="s">
        <v>218</v>
      </c>
      <c r="R10" s="56" t="s">
        <v>218</v>
      </c>
      <c r="S10" s="56" t="s">
        <v>218</v>
      </c>
      <c r="T10" s="56" t="s">
        <v>218</v>
      </c>
      <c r="U10" s="56" t="s">
        <v>218</v>
      </c>
      <c r="V10" s="56" t="s">
        <v>218</v>
      </c>
      <c r="W10" s="56" t="s">
        <v>218</v>
      </c>
      <c r="X10" s="56" t="s">
        <v>218</v>
      </c>
      <c r="Y10" s="56" t="s">
        <v>218</v>
      </c>
      <c r="Z10" s="56" t="s">
        <v>218</v>
      </c>
      <c r="AA10" s="56" t="s">
        <v>218</v>
      </c>
      <c r="AB10" s="56" t="s">
        <v>218</v>
      </c>
      <c r="AC10" s="56" t="s">
        <v>218</v>
      </c>
      <c r="AD10" s="56" t="s">
        <v>218</v>
      </c>
    </row>
    <row r="11" spans="1:30">
      <c r="A11" s="379" t="s">
        <v>380</v>
      </c>
      <c r="B11" s="380"/>
      <c r="C11" s="57"/>
      <c r="D11" s="57"/>
      <c r="E11" s="57"/>
      <c r="F11" s="58">
        <f>SUM(F12:F33)</f>
        <v>0</v>
      </c>
      <c r="G11" s="58">
        <f t="shared" ref="G11:R11" si="0">SUM(G12:G33)</f>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ref="S11:AD11" si="1">SUM(S12:S33)</f>
        <v>0</v>
      </c>
      <c r="T11" s="58">
        <f t="shared" si="1"/>
        <v>0</v>
      </c>
      <c r="U11" s="58">
        <f t="shared" si="1"/>
        <v>0</v>
      </c>
      <c r="V11" s="58">
        <f t="shared" si="1"/>
        <v>0</v>
      </c>
      <c r="W11" s="58">
        <f t="shared" si="1"/>
        <v>0</v>
      </c>
      <c r="X11" s="58">
        <f t="shared" si="1"/>
        <v>0</v>
      </c>
      <c r="Y11" s="58">
        <f t="shared" si="1"/>
        <v>0</v>
      </c>
      <c r="Z11" s="58">
        <f t="shared" si="1"/>
        <v>0</v>
      </c>
      <c r="AA11" s="58">
        <f t="shared" si="1"/>
        <v>0</v>
      </c>
      <c r="AB11" s="58">
        <f t="shared" si="1"/>
        <v>0</v>
      </c>
      <c r="AC11" s="58">
        <f t="shared" si="1"/>
        <v>0</v>
      </c>
      <c r="AD11" s="58">
        <f t="shared" si="1"/>
        <v>0</v>
      </c>
    </row>
    <row r="12" spans="1:30" ht="20.100000000000001" customHeight="1">
      <c r="A12" s="187">
        <v>1</v>
      </c>
      <c r="B12" s="188" t="s">
        <v>138</v>
      </c>
      <c r="C12" s="189"/>
      <c r="D12" s="59"/>
      <c r="E12" s="59" t="s">
        <v>381</v>
      </c>
      <c r="F12" s="60">
        <f t="shared" ref="F12:F33" si="2">SUM(G12:AD12)</f>
        <v>0</v>
      </c>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ht="20.100000000000001" customHeight="1">
      <c r="A13" s="187">
        <f>A12+1</f>
        <v>2</v>
      </c>
      <c r="B13" s="188" t="s">
        <v>141</v>
      </c>
      <c r="C13" s="189"/>
      <c r="D13" s="59"/>
      <c r="E13" s="59" t="s">
        <v>381</v>
      </c>
      <c r="F13" s="60">
        <f t="shared" si="2"/>
        <v>0</v>
      </c>
      <c r="G13" s="61"/>
      <c r="H13" s="61"/>
      <c r="I13" s="61"/>
      <c r="J13" s="61"/>
      <c r="K13" s="61"/>
      <c r="L13" s="61"/>
      <c r="M13" s="61"/>
      <c r="N13" s="61"/>
      <c r="O13" s="61"/>
      <c r="P13" s="61"/>
      <c r="Q13" s="61"/>
      <c r="R13" s="61"/>
      <c r="S13" s="61"/>
      <c r="T13" s="61"/>
      <c r="U13" s="61"/>
      <c r="V13" s="61"/>
      <c r="W13" s="61"/>
      <c r="X13" s="61"/>
      <c r="Y13" s="61"/>
      <c r="Z13" s="61"/>
      <c r="AA13" s="61"/>
      <c r="AB13" s="61"/>
      <c r="AC13" s="61"/>
      <c r="AD13" s="61"/>
    </row>
    <row r="14" spans="1:30" ht="20.100000000000001" customHeight="1">
      <c r="A14" s="187">
        <f t="shared" ref="A14:A33" si="3">A13+1</f>
        <v>3</v>
      </c>
      <c r="B14" s="188" t="s">
        <v>142</v>
      </c>
      <c r="C14" s="189"/>
      <c r="D14" s="59"/>
      <c r="E14" s="61">
        <f t="shared" ref="E14:E33" si="4">COUNTIF(G14:R14,"&gt;0")</f>
        <v>0</v>
      </c>
      <c r="F14" s="60">
        <f t="shared" si="2"/>
        <v>0</v>
      </c>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1:30" ht="20.100000000000001" customHeight="1">
      <c r="A15" s="187">
        <f t="shared" si="3"/>
        <v>4</v>
      </c>
      <c r="B15" s="188" t="s">
        <v>144</v>
      </c>
      <c r="C15" s="189"/>
      <c r="D15" s="59"/>
      <c r="E15" s="61">
        <f t="shared" si="4"/>
        <v>0</v>
      </c>
      <c r="F15" s="60">
        <f t="shared" si="2"/>
        <v>0</v>
      </c>
      <c r="G15" s="61"/>
      <c r="H15" s="61"/>
      <c r="I15" s="61"/>
      <c r="J15" s="61"/>
      <c r="K15" s="61"/>
      <c r="L15" s="61"/>
      <c r="M15" s="61"/>
      <c r="N15" s="61"/>
      <c r="O15" s="61"/>
      <c r="P15" s="61"/>
      <c r="Q15" s="61"/>
      <c r="R15" s="61"/>
      <c r="S15" s="61"/>
      <c r="T15" s="61"/>
      <c r="U15" s="61"/>
      <c r="V15" s="61"/>
      <c r="W15" s="61"/>
      <c r="X15" s="61"/>
      <c r="Y15" s="61"/>
      <c r="Z15" s="61"/>
      <c r="AA15" s="61"/>
      <c r="AB15" s="61"/>
      <c r="AC15" s="61"/>
      <c r="AD15" s="61"/>
    </row>
    <row r="16" spans="1:30" ht="20.100000000000001" customHeight="1">
      <c r="A16" s="187">
        <f t="shared" si="3"/>
        <v>5</v>
      </c>
      <c r="B16" s="188" t="s">
        <v>145</v>
      </c>
      <c r="C16" s="189"/>
      <c r="D16" s="59"/>
      <c r="E16" s="61">
        <f t="shared" si="4"/>
        <v>0</v>
      </c>
      <c r="F16" s="60">
        <f t="shared" si="2"/>
        <v>0</v>
      </c>
      <c r="G16" s="61"/>
      <c r="H16" s="61"/>
      <c r="I16" s="61"/>
      <c r="J16" s="61"/>
      <c r="K16" s="61"/>
      <c r="L16" s="61"/>
      <c r="M16" s="61"/>
      <c r="N16" s="61"/>
      <c r="O16" s="61"/>
      <c r="P16" s="61"/>
      <c r="Q16" s="61"/>
      <c r="R16" s="61"/>
      <c r="S16" s="61"/>
      <c r="T16" s="61"/>
      <c r="U16" s="61"/>
      <c r="V16" s="61"/>
      <c r="W16" s="61"/>
      <c r="X16" s="61"/>
      <c r="Y16" s="61"/>
      <c r="Z16" s="61"/>
      <c r="AA16" s="61"/>
      <c r="AB16" s="61"/>
      <c r="AC16" s="61"/>
      <c r="AD16" s="61"/>
    </row>
    <row r="17" spans="1:30" ht="20.100000000000001" customHeight="1">
      <c r="A17" s="187">
        <f t="shared" si="3"/>
        <v>6</v>
      </c>
      <c r="B17" s="188" t="s">
        <v>146</v>
      </c>
      <c r="C17" s="189"/>
      <c r="D17" s="59"/>
      <c r="E17" s="61">
        <f t="shared" si="4"/>
        <v>0</v>
      </c>
      <c r="F17" s="60">
        <f t="shared" si="2"/>
        <v>0</v>
      </c>
      <c r="G17" s="61"/>
      <c r="H17" s="61"/>
      <c r="I17" s="61"/>
      <c r="J17" s="61"/>
      <c r="K17" s="61"/>
      <c r="L17" s="61"/>
      <c r="M17" s="61"/>
      <c r="N17" s="61"/>
      <c r="O17" s="61"/>
      <c r="P17" s="61"/>
      <c r="Q17" s="61"/>
      <c r="R17" s="61"/>
      <c r="S17" s="61"/>
      <c r="T17" s="61"/>
      <c r="U17" s="61"/>
      <c r="V17" s="61"/>
      <c r="W17" s="61"/>
      <c r="X17" s="61"/>
      <c r="Y17" s="61"/>
      <c r="Z17" s="61"/>
      <c r="AA17" s="61"/>
      <c r="AB17" s="61"/>
      <c r="AC17" s="61"/>
      <c r="AD17" s="61"/>
    </row>
    <row r="18" spans="1:30" ht="20.100000000000001" customHeight="1">
      <c r="A18" s="187">
        <f t="shared" si="3"/>
        <v>7</v>
      </c>
      <c r="B18" s="188" t="s">
        <v>147</v>
      </c>
      <c r="C18" s="187"/>
      <c r="D18" s="20"/>
      <c r="E18" s="61">
        <f t="shared" si="4"/>
        <v>0</v>
      </c>
      <c r="F18" s="60">
        <f t="shared" si="2"/>
        <v>0</v>
      </c>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0" ht="20.100000000000001" customHeight="1">
      <c r="A19" s="187">
        <f t="shared" si="3"/>
        <v>8</v>
      </c>
      <c r="B19" s="188" t="s">
        <v>148</v>
      </c>
      <c r="C19" s="187"/>
      <c r="D19" s="20"/>
      <c r="E19" s="61">
        <f t="shared" si="4"/>
        <v>0</v>
      </c>
      <c r="F19" s="60">
        <f t="shared" si="2"/>
        <v>0</v>
      </c>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0" ht="20.100000000000001" customHeight="1">
      <c r="A20" s="187">
        <f t="shared" si="3"/>
        <v>9</v>
      </c>
      <c r="B20" s="188" t="s">
        <v>149</v>
      </c>
      <c r="C20" s="187"/>
      <c r="D20" s="20"/>
      <c r="E20" s="61">
        <f t="shared" si="4"/>
        <v>0</v>
      </c>
      <c r="F20" s="60">
        <f t="shared" si="2"/>
        <v>0</v>
      </c>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0" ht="20.100000000000001" customHeight="1">
      <c r="A21" s="187">
        <f t="shared" si="3"/>
        <v>10</v>
      </c>
      <c r="B21" s="188" t="s">
        <v>150</v>
      </c>
      <c r="C21" s="187"/>
      <c r="D21" s="20"/>
      <c r="E21" s="61">
        <f t="shared" si="4"/>
        <v>0</v>
      </c>
      <c r="F21" s="60">
        <f t="shared" si="2"/>
        <v>0</v>
      </c>
      <c r="G21" s="61"/>
      <c r="H21" s="61"/>
      <c r="I21" s="61"/>
      <c r="J21" s="61"/>
      <c r="K21" s="61"/>
      <c r="L21" s="61"/>
      <c r="M21" s="61"/>
      <c r="N21" s="61"/>
      <c r="O21" s="61"/>
      <c r="P21" s="61"/>
      <c r="Q21" s="61"/>
      <c r="R21" s="61"/>
      <c r="S21" s="61"/>
      <c r="T21" s="61"/>
      <c r="U21" s="61"/>
      <c r="V21" s="61"/>
      <c r="W21" s="61"/>
      <c r="X21" s="61"/>
      <c r="Y21" s="61"/>
      <c r="Z21" s="61"/>
      <c r="AA21" s="61"/>
      <c r="AB21" s="61"/>
      <c r="AC21" s="61"/>
      <c r="AD21" s="61"/>
    </row>
    <row r="22" spans="1:30" ht="20.100000000000001" customHeight="1">
      <c r="A22" s="187">
        <f t="shared" si="3"/>
        <v>11</v>
      </c>
      <c r="B22" s="190" t="s">
        <v>151</v>
      </c>
      <c r="C22" s="187"/>
      <c r="D22" s="20"/>
      <c r="E22" s="61">
        <f t="shared" si="4"/>
        <v>0</v>
      </c>
      <c r="F22" s="60">
        <f t="shared" si="2"/>
        <v>0</v>
      </c>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ht="20.100000000000001" customHeight="1">
      <c r="A23" s="187">
        <f t="shared" si="3"/>
        <v>12</v>
      </c>
      <c r="B23" s="188" t="s">
        <v>152</v>
      </c>
      <c r="C23" s="187"/>
      <c r="D23" s="20"/>
      <c r="E23" s="61">
        <f t="shared" si="4"/>
        <v>0</v>
      </c>
      <c r="F23" s="60">
        <f t="shared" si="2"/>
        <v>0</v>
      </c>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ht="20.100000000000001" customHeight="1">
      <c r="A24" s="187">
        <f t="shared" si="3"/>
        <v>13</v>
      </c>
      <c r="B24" s="188" t="s">
        <v>153</v>
      </c>
      <c r="C24" s="187"/>
      <c r="D24" s="20"/>
      <c r="E24" s="61">
        <f t="shared" si="4"/>
        <v>0</v>
      </c>
      <c r="F24" s="60">
        <f t="shared" si="2"/>
        <v>0</v>
      </c>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ht="20.100000000000001" customHeight="1">
      <c r="A25" s="187">
        <f t="shared" si="3"/>
        <v>14</v>
      </c>
      <c r="B25" s="188" t="s">
        <v>154</v>
      </c>
      <c r="C25" s="187"/>
      <c r="D25" s="20"/>
      <c r="E25" s="61">
        <f t="shared" si="4"/>
        <v>0</v>
      </c>
      <c r="F25" s="60">
        <f t="shared" si="2"/>
        <v>0</v>
      </c>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1:30" ht="20.100000000000001" customHeight="1">
      <c r="A26" s="187">
        <f t="shared" si="3"/>
        <v>15</v>
      </c>
      <c r="B26" s="188" t="s">
        <v>155</v>
      </c>
      <c r="C26" s="187"/>
      <c r="D26" s="20"/>
      <c r="E26" s="61">
        <f t="shared" si="4"/>
        <v>0</v>
      </c>
      <c r="F26" s="60">
        <f t="shared" si="2"/>
        <v>0</v>
      </c>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ht="20.100000000000001" customHeight="1">
      <c r="A27" s="187">
        <f t="shared" si="3"/>
        <v>16</v>
      </c>
      <c r="B27" s="188" t="s">
        <v>156</v>
      </c>
      <c r="C27" s="187"/>
      <c r="D27" s="20"/>
      <c r="E27" s="61">
        <f t="shared" si="4"/>
        <v>0</v>
      </c>
      <c r="F27" s="60">
        <f t="shared" si="2"/>
        <v>0</v>
      </c>
      <c r="G27" s="61"/>
      <c r="H27" s="61"/>
      <c r="I27" s="61"/>
      <c r="J27" s="61"/>
      <c r="K27" s="61"/>
      <c r="L27" s="61"/>
      <c r="M27" s="61"/>
      <c r="N27" s="61"/>
      <c r="O27" s="61"/>
      <c r="P27" s="61"/>
      <c r="Q27" s="61"/>
      <c r="R27" s="61"/>
      <c r="S27" s="61"/>
      <c r="T27" s="61"/>
      <c r="U27" s="61"/>
      <c r="V27" s="61"/>
      <c r="W27" s="61"/>
      <c r="X27" s="61"/>
      <c r="Y27" s="61"/>
      <c r="Z27" s="61"/>
      <c r="AA27" s="61"/>
      <c r="AB27" s="61"/>
      <c r="AC27" s="61"/>
      <c r="AD27" s="61"/>
    </row>
    <row r="28" spans="1:30" ht="20.100000000000001" customHeight="1">
      <c r="A28" s="187">
        <f t="shared" si="3"/>
        <v>17</v>
      </c>
      <c r="B28" s="188" t="s">
        <v>157</v>
      </c>
      <c r="C28" s="187"/>
      <c r="D28" s="20"/>
      <c r="E28" s="61">
        <f t="shared" si="4"/>
        <v>0</v>
      </c>
      <c r="F28" s="60">
        <f t="shared" si="2"/>
        <v>0</v>
      </c>
      <c r="G28" s="61"/>
      <c r="H28" s="61"/>
      <c r="I28" s="61"/>
      <c r="J28" s="61"/>
      <c r="K28" s="61"/>
      <c r="L28" s="61"/>
      <c r="M28" s="61"/>
      <c r="N28" s="61"/>
      <c r="O28" s="61"/>
      <c r="P28" s="61"/>
      <c r="Q28" s="61"/>
      <c r="R28" s="61"/>
      <c r="S28" s="61"/>
      <c r="T28" s="61"/>
      <c r="U28" s="61"/>
      <c r="V28" s="61"/>
      <c r="W28" s="61"/>
      <c r="X28" s="61"/>
      <c r="Y28" s="61"/>
      <c r="Z28" s="61"/>
      <c r="AA28" s="61"/>
      <c r="AB28" s="61"/>
      <c r="AC28" s="61"/>
      <c r="AD28" s="61"/>
    </row>
    <row r="29" spans="1:30" ht="20.100000000000001" customHeight="1">
      <c r="A29" s="187">
        <f t="shared" si="3"/>
        <v>18</v>
      </c>
      <c r="B29" s="188" t="s">
        <v>158</v>
      </c>
      <c r="C29" s="187"/>
      <c r="D29" s="20"/>
      <c r="E29" s="61">
        <f t="shared" si="4"/>
        <v>0</v>
      </c>
      <c r="F29" s="60">
        <f t="shared" si="2"/>
        <v>0</v>
      </c>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ht="20.100000000000001" customHeight="1">
      <c r="A30" s="187">
        <f t="shared" si="3"/>
        <v>19</v>
      </c>
      <c r="B30" s="188" t="s">
        <v>159</v>
      </c>
      <c r="C30" s="187"/>
      <c r="D30" s="20"/>
      <c r="E30" s="61">
        <f t="shared" si="4"/>
        <v>0</v>
      </c>
      <c r="F30" s="60">
        <f t="shared" si="2"/>
        <v>0</v>
      </c>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20.100000000000001" customHeight="1">
      <c r="A31" s="187">
        <f t="shared" si="3"/>
        <v>20</v>
      </c>
      <c r="B31" s="188" t="s">
        <v>160</v>
      </c>
      <c r="C31" s="187"/>
      <c r="D31" s="20"/>
      <c r="E31" s="61">
        <f t="shared" si="4"/>
        <v>0</v>
      </c>
      <c r="F31" s="60">
        <f t="shared" si="2"/>
        <v>0</v>
      </c>
      <c r="G31" s="61"/>
      <c r="H31" s="61"/>
      <c r="I31" s="61"/>
      <c r="J31" s="61"/>
      <c r="K31" s="61"/>
      <c r="L31" s="61"/>
      <c r="M31" s="61"/>
      <c r="N31" s="61"/>
      <c r="O31" s="61"/>
      <c r="P31" s="61"/>
      <c r="Q31" s="61"/>
      <c r="R31" s="61"/>
      <c r="S31" s="61"/>
      <c r="T31" s="61"/>
      <c r="U31" s="61"/>
      <c r="V31" s="61"/>
      <c r="W31" s="61"/>
      <c r="X31" s="61"/>
      <c r="Y31" s="61"/>
      <c r="Z31" s="61"/>
      <c r="AA31" s="61"/>
      <c r="AB31" s="61"/>
      <c r="AC31" s="61"/>
      <c r="AD31" s="61"/>
    </row>
    <row r="32" spans="1:30" ht="20.100000000000001" customHeight="1">
      <c r="A32" s="187">
        <f t="shared" si="3"/>
        <v>21</v>
      </c>
      <c r="B32" s="188" t="s">
        <v>161</v>
      </c>
      <c r="C32" s="187"/>
      <c r="D32" s="20"/>
      <c r="E32" s="61">
        <f t="shared" si="4"/>
        <v>0</v>
      </c>
      <c r="F32" s="60">
        <f t="shared" si="2"/>
        <v>0</v>
      </c>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1:30" ht="20.100000000000001" customHeight="1">
      <c r="A33" s="187">
        <f t="shared" si="3"/>
        <v>22</v>
      </c>
      <c r="B33" s="188" t="s">
        <v>161</v>
      </c>
      <c r="C33" s="187"/>
      <c r="D33" s="20"/>
      <c r="E33" s="61">
        <f t="shared" si="4"/>
        <v>0</v>
      </c>
      <c r="F33" s="60">
        <f t="shared" si="2"/>
        <v>0</v>
      </c>
      <c r="G33" s="61"/>
      <c r="H33" s="61"/>
      <c r="I33" s="61"/>
      <c r="J33" s="61"/>
      <c r="K33" s="61"/>
      <c r="L33" s="61"/>
      <c r="M33" s="61"/>
      <c r="N33" s="61"/>
      <c r="O33" s="61"/>
      <c r="P33" s="61"/>
      <c r="Q33" s="61"/>
      <c r="R33" s="61"/>
      <c r="S33" s="61"/>
      <c r="T33" s="61"/>
      <c r="U33" s="61"/>
      <c r="V33" s="61"/>
      <c r="W33" s="61"/>
      <c r="X33" s="61"/>
      <c r="Y33" s="61"/>
      <c r="Z33" s="61"/>
      <c r="AA33" s="61"/>
      <c r="AB33" s="61"/>
      <c r="AC33" s="61"/>
      <c r="AD33" s="61"/>
    </row>
    <row r="34" spans="1:30">
      <c r="A34" s="381" t="s">
        <v>382</v>
      </c>
      <c r="B34" s="382"/>
      <c r="C34" s="63"/>
      <c r="D34" s="63"/>
      <c r="E34" s="63"/>
      <c r="F34" s="63">
        <f>SUM(F35:F57)</f>
        <v>0</v>
      </c>
      <c r="G34" s="63">
        <f>SUM(G35:G57)</f>
        <v>0</v>
      </c>
      <c r="H34" s="63">
        <f t="shared" ref="H34:R34" si="5">SUM(H35:H57)</f>
        <v>0</v>
      </c>
      <c r="I34" s="63">
        <f t="shared" si="5"/>
        <v>0</v>
      </c>
      <c r="J34" s="63">
        <f t="shared" si="5"/>
        <v>0</v>
      </c>
      <c r="K34" s="63">
        <f t="shared" si="5"/>
        <v>0</v>
      </c>
      <c r="L34" s="63">
        <f t="shared" si="5"/>
        <v>0</v>
      </c>
      <c r="M34" s="63">
        <f t="shared" si="5"/>
        <v>0</v>
      </c>
      <c r="N34" s="63">
        <f t="shared" si="5"/>
        <v>0</v>
      </c>
      <c r="O34" s="63">
        <f t="shared" si="5"/>
        <v>0</v>
      </c>
      <c r="P34" s="63">
        <f t="shared" si="5"/>
        <v>0</v>
      </c>
      <c r="Q34" s="63">
        <f t="shared" si="5"/>
        <v>0</v>
      </c>
      <c r="R34" s="63">
        <f t="shared" si="5"/>
        <v>0</v>
      </c>
      <c r="S34" s="63">
        <f t="shared" ref="S34:AD34" si="6">SUM(S35:S57)</f>
        <v>0</v>
      </c>
      <c r="T34" s="63">
        <f t="shared" si="6"/>
        <v>0</v>
      </c>
      <c r="U34" s="63">
        <f t="shared" si="6"/>
        <v>0</v>
      </c>
      <c r="V34" s="63">
        <f t="shared" si="6"/>
        <v>0</v>
      </c>
      <c r="W34" s="63">
        <f t="shared" si="6"/>
        <v>0</v>
      </c>
      <c r="X34" s="63">
        <f t="shared" si="6"/>
        <v>0</v>
      </c>
      <c r="Y34" s="63">
        <f t="shared" si="6"/>
        <v>0</v>
      </c>
      <c r="Z34" s="63">
        <f t="shared" si="6"/>
        <v>0</v>
      </c>
      <c r="AA34" s="63">
        <f t="shared" si="6"/>
        <v>0</v>
      </c>
      <c r="AB34" s="63">
        <f t="shared" si="6"/>
        <v>0</v>
      </c>
      <c r="AC34" s="63">
        <f t="shared" si="6"/>
        <v>0</v>
      </c>
      <c r="AD34" s="63">
        <f t="shared" si="6"/>
        <v>0</v>
      </c>
    </row>
    <row r="35" spans="1:30" ht="20.100000000000001" customHeight="1">
      <c r="A35" s="64">
        <f>A33+1</f>
        <v>23</v>
      </c>
      <c r="B35" s="23" t="s">
        <v>138</v>
      </c>
      <c r="C35" s="60"/>
      <c r="D35" s="60"/>
      <c r="E35" s="60" t="s">
        <v>381</v>
      </c>
      <c r="F35" s="60">
        <f>SUM(G35:AD35)</f>
        <v>0</v>
      </c>
      <c r="G35" s="61"/>
      <c r="H35" s="61"/>
      <c r="I35" s="61"/>
      <c r="J35" s="61"/>
      <c r="K35" s="61"/>
      <c r="L35" s="61"/>
      <c r="M35" s="61"/>
      <c r="N35" s="61"/>
      <c r="O35" s="61"/>
      <c r="P35" s="61"/>
      <c r="Q35" s="61"/>
      <c r="R35" s="61"/>
      <c r="S35" s="61"/>
      <c r="T35" s="61"/>
      <c r="U35" s="61"/>
      <c r="V35" s="61"/>
      <c r="W35" s="61"/>
      <c r="X35" s="61"/>
      <c r="Y35" s="61"/>
      <c r="Z35" s="61"/>
      <c r="AA35" s="61"/>
      <c r="AB35" s="61"/>
      <c r="AC35" s="61"/>
      <c r="AD35" s="61"/>
    </row>
    <row r="36" spans="1:30" ht="20.100000000000001" customHeight="1">
      <c r="A36" s="64">
        <f t="shared" ref="A36:A66" si="7">A35+1</f>
        <v>24</v>
      </c>
      <c r="B36" s="23" t="s">
        <v>141</v>
      </c>
      <c r="C36" s="60"/>
      <c r="D36" s="60"/>
      <c r="E36" s="60" t="s">
        <v>381</v>
      </c>
      <c r="F36" s="60">
        <f t="shared" ref="F36:F57" si="8">SUM(G36:AD36)</f>
        <v>0</v>
      </c>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ht="20.100000000000001" customHeight="1">
      <c r="A37" s="64">
        <f t="shared" si="7"/>
        <v>25</v>
      </c>
      <c r="B37" s="23" t="s">
        <v>147</v>
      </c>
      <c r="C37" s="60"/>
      <c r="D37" s="60"/>
      <c r="E37" s="61">
        <f t="shared" ref="E37:E57" si="9">COUNTIF(G37:R37,"&gt;0")</f>
        <v>0</v>
      </c>
      <c r="F37" s="60">
        <f t="shared" si="8"/>
        <v>0</v>
      </c>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ht="20.100000000000001" customHeight="1">
      <c r="A38" s="64">
        <f t="shared" si="7"/>
        <v>26</v>
      </c>
      <c r="B38" s="23" t="s">
        <v>148</v>
      </c>
      <c r="C38" s="60"/>
      <c r="D38" s="60"/>
      <c r="E38" s="61">
        <f t="shared" si="9"/>
        <v>0</v>
      </c>
      <c r="F38" s="60">
        <f t="shared" si="8"/>
        <v>0</v>
      </c>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ht="20.100000000000001" customHeight="1">
      <c r="A39" s="64">
        <f t="shared" si="7"/>
        <v>27</v>
      </c>
      <c r="B39" s="23" t="s">
        <v>165</v>
      </c>
      <c r="C39" s="60"/>
      <c r="D39" s="60"/>
      <c r="E39" s="61">
        <f t="shared" si="9"/>
        <v>0</v>
      </c>
      <c r="F39" s="60">
        <f t="shared" si="8"/>
        <v>0</v>
      </c>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0" ht="20.100000000000001" customHeight="1">
      <c r="A40" s="64">
        <f t="shared" si="7"/>
        <v>28</v>
      </c>
      <c r="B40" s="23" t="s">
        <v>166</v>
      </c>
      <c r="C40" s="64"/>
      <c r="D40" s="64"/>
      <c r="E40" s="61">
        <f t="shared" si="9"/>
        <v>0</v>
      </c>
      <c r="F40" s="60">
        <f t="shared" si="8"/>
        <v>0</v>
      </c>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0" ht="20.100000000000001" customHeight="1">
      <c r="A41" s="64">
        <f t="shared" si="7"/>
        <v>29</v>
      </c>
      <c r="B41" s="23" t="s">
        <v>150</v>
      </c>
      <c r="C41" s="64"/>
      <c r="D41" s="64"/>
      <c r="E41" s="61">
        <f t="shared" si="9"/>
        <v>0</v>
      </c>
      <c r="F41" s="60">
        <f t="shared" si="8"/>
        <v>0</v>
      </c>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20.100000000000001" customHeight="1">
      <c r="A42" s="64">
        <f t="shared" si="7"/>
        <v>30</v>
      </c>
      <c r="B42" s="62" t="s">
        <v>151</v>
      </c>
      <c r="C42" s="64"/>
      <c r="D42" s="64"/>
      <c r="E42" s="61">
        <f t="shared" si="9"/>
        <v>0</v>
      </c>
      <c r="F42" s="60">
        <f t="shared" si="8"/>
        <v>0</v>
      </c>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20.100000000000001" customHeight="1">
      <c r="A43" s="64">
        <f t="shared" si="7"/>
        <v>31</v>
      </c>
      <c r="B43" s="23" t="s">
        <v>167</v>
      </c>
      <c r="C43" s="64"/>
      <c r="D43" s="64"/>
      <c r="E43" s="61">
        <f t="shared" si="9"/>
        <v>0</v>
      </c>
      <c r="F43" s="60">
        <f t="shared" si="8"/>
        <v>0</v>
      </c>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0" ht="20.100000000000001" customHeight="1">
      <c r="A44" s="64">
        <f t="shared" si="7"/>
        <v>32</v>
      </c>
      <c r="B44" s="23" t="s">
        <v>153</v>
      </c>
      <c r="C44" s="64"/>
      <c r="D44" s="64"/>
      <c r="E44" s="61">
        <f t="shared" si="9"/>
        <v>0</v>
      </c>
      <c r="F44" s="60">
        <f t="shared" si="8"/>
        <v>0</v>
      </c>
      <c r="G44" s="61"/>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00000000000001" customHeight="1">
      <c r="A45" s="64">
        <f t="shared" si="7"/>
        <v>33</v>
      </c>
      <c r="B45" s="23" t="s">
        <v>154</v>
      </c>
      <c r="C45" s="64"/>
      <c r="D45" s="64"/>
      <c r="E45" s="61">
        <f t="shared" si="9"/>
        <v>0</v>
      </c>
      <c r="F45" s="60">
        <f t="shared" si="8"/>
        <v>0</v>
      </c>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ht="20.100000000000001" customHeight="1">
      <c r="A46" s="64">
        <f t="shared" si="7"/>
        <v>34</v>
      </c>
      <c r="B46" s="23" t="s">
        <v>155</v>
      </c>
      <c r="C46" s="64"/>
      <c r="D46" s="64"/>
      <c r="E46" s="61">
        <f t="shared" si="9"/>
        <v>0</v>
      </c>
      <c r="F46" s="60">
        <f t="shared" si="8"/>
        <v>0</v>
      </c>
      <c r="G46" s="61"/>
      <c r="H46" s="61"/>
      <c r="I46" s="61"/>
      <c r="J46" s="61"/>
      <c r="K46" s="61"/>
      <c r="L46" s="61"/>
      <c r="M46" s="61"/>
      <c r="N46" s="61"/>
      <c r="O46" s="61"/>
      <c r="P46" s="61"/>
      <c r="Q46" s="61"/>
      <c r="R46" s="61"/>
      <c r="S46" s="61"/>
      <c r="T46" s="61"/>
      <c r="U46" s="61"/>
      <c r="V46" s="61"/>
      <c r="W46" s="61"/>
      <c r="X46" s="61"/>
      <c r="Y46" s="61"/>
      <c r="Z46" s="61"/>
      <c r="AA46" s="61"/>
      <c r="AB46" s="61"/>
      <c r="AC46" s="61"/>
      <c r="AD46" s="61"/>
    </row>
    <row r="47" spans="1:30" ht="20.100000000000001" customHeight="1">
      <c r="A47" s="64">
        <f t="shared" si="7"/>
        <v>35</v>
      </c>
      <c r="B47" s="23" t="s">
        <v>156</v>
      </c>
      <c r="C47" s="64"/>
      <c r="D47" s="64"/>
      <c r="E47" s="61">
        <f t="shared" si="9"/>
        <v>0</v>
      </c>
      <c r="F47" s="60">
        <f t="shared" si="8"/>
        <v>0</v>
      </c>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00000000000001" customHeight="1">
      <c r="A48" s="64">
        <f t="shared" si="7"/>
        <v>36</v>
      </c>
      <c r="B48" s="23" t="s">
        <v>157</v>
      </c>
      <c r="C48" s="64"/>
      <c r="D48" s="64"/>
      <c r="E48" s="61">
        <f t="shared" si="9"/>
        <v>0</v>
      </c>
      <c r="F48" s="60">
        <f t="shared" si="8"/>
        <v>0</v>
      </c>
      <c r="G48" s="61"/>
      <c r="H48" s="61"/>
      <c r="I48" s="61"/>
      <c r="J48" s="61"/>
      <c r="K48" s="61"/>
      <c r="L48" s="61"/>
      <c r="M48" s="61"/>
      <c r="N48" s="61"/>
      <c r="O48" s="61"/>
      <c r="P48" s="61"/>
      <c r="Q48" s="61"/>
      <c r="R48" s="61"/>
      <c r="S48" s="61"/>
      <c r="T48" s="61"/>
      <c r="U48" s="61"/>
      <c r="V48" s="61"/>
      <c r="W48" s="61"/>
      <c r="X48" s="61"/>
      <c r="Y48" s="61"/>
      <c r="Z48" s="61"/>
      <c r="AA48" s="61"/>
      <c r="AB48" s="61"/>
      <c r="AC48" s="61"/>
      <c r="AD48" s="61"/>
    </row>
    <row r="49" spans="1:30" ht="20.100000000000001" customHeight="1">
      <c r="A49" s="64">
        <f t="shared" si="7"/>
        <v>37</v>
      </c>
      <c r="B49" s="23" t="s">
        <v>158</v>
      </c>
      <c r="C49" s="64"/>
      <c r="D49" s="64"/>
      <c r="E49" s="61">
        <f t="shared" si="9"/>
        <v>0</v>
      </c>
      <c r="F49" s="60">
        <f t="shared" si="8"/>
        <v>0</v>
      </c>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1:30" ht="20.100000000000001" customHeight="1">
      <c r="A50" s="64">
        <f t="shared" si="7"/>
        <v>38</v>
      </c>
      <c r="B50" s="23" t="s">
        <v>159</v>
      </c>
      <c r="C50" s="64"/>
      <c r="D50" s="64"/>
      <c r="E50" s="61">
        <f t="shared" si="9"/>
        <v>0</v>
      </c>
      <c r="F50" s="60">
        <f t="shared" si="8"/>
        <v>0</v>
      </c>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ht="20.100000000000001" customHeight="1">
      <c r="A51" s="64">
        <f t="shared" si="7"/>
        <v>39</v>
      </c>
      <c r="B51" s="23" t="s">
        <v>315</v>
      </c>
      <c r="C51" s="64"/>
      <c r="D51" s="64"/>
      <c r="E51" s="61">
        <f t="shared" si="9"/>
        <v>0</v>
      </c>
      <c r="F51" s="60">
        <f t="shared" si="8"/>
        <v>0</v>
      </c>
      <c r="G51" s="61"/>
      <c r="H51" s="61"/>
      <c r="I51" s="61"/>
      <c r="J51" s="61"/>
      <c r="K51" s="61"/>
      <c r="L51" s="61"/>
      <c r="M51" s="61"/>
      <c r="N51" s="61"/>
      <c r="O51" s="61"/>
      <c r="P51" s="61"/>
      <c r="Q51" s="61"/>
      <c r="R51" s="61"/>
      <c r="S51" s="61"/>
      <c r="T51" s="61"/>
      <c r="U51" s="61"/>
      <c r="V51" s="61"/>
      <c r="W51" s="61"/>
      <c r="X51" s="61"/>
      <c r="Y51" s="61"/>
      <c r="Z51" s="61"/>
      <c r="AA51" s="61"/>
      <c r="AB51" s="61"/>
      <c r="AC51" s="61"/>
      <c r="AD51" s="61"/>
    </row>
    <row r="52" spans="1:30" ht="20.100000000000001" customHeight="1">
      <c r="A52" s="64">
        <f t="shared" si="7"/>
        <v>40</v>
      </c>
      <c r="B52" s="23" t="s">
        <v>169</v>
      </c>
      <c r="C52" s="64"/>
      <c r="D52" s="64"/>
      <c r="E52" s="61">
        <f t="shared" si="9"/>
        <v>0</v>
      </c>
      <c r="F52" s="60">
        <f t="shared" si="8"/>
        <v>0</v>
      </c>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ht="20.100000000000001" customHeight="1">
      <c r="A53" s="64">
        <f t="shared" si="7"/>
        <v>41</v>
      </c>
      <c r="B53" s="23" t="s">
        <v>170</v>
      </c>
      <c r="C53" s="64"/>
      <c r="D53" s="64"/>
      <c r="E53" s="61">
        <f t="shared" si="9"/>
        <v>0</v>
      </c>
      <c r="F53" s="60">
        <f t="shared" si="8"/>
        <v>0</v>
      </c>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ht="20.100000000000001" customHeight="1">
      <c r="A54" s="64">
        <f t="shared" si="7"/>
        <v>42</v>
      </c>
      <c r="B54" s="23" t="s">
        <v>316</v>
      </c>
      <c r="C54" s="20"/>
      <c r="D54" s="20"/>
      <c r="E54" s="61">
        <f t="shared" si="9"/>
        <v>0</v>
      </c>
      <c r="F54" s="60">
        <f t="shared" si="8"/>
        <v>0</v>
      </c>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0" ht="20.100000000000001" customHeight="1">
      <c r="A55" s="64">
        <f t="shared" si="7"/>
        <v>43</v>
      </c>
      <c r="B55" s="23" t="s">
        <v>160</v>
      </c>
      <c r="C55" s="20"/>
      <c r="D55" s="20"/>
      <c r="E55" s="61">
        <f t="shared" si="9"/>
        <v>0</v>
      </c>
      <c r="F55" s="60">
        <f t="shared" si="8"/>
        <v>0</v>
      </c>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ht="20.100000000000001" customHeight="1">
      <c r="A56" s="64">
        <f t="shared" si="7"/>
        <v>44</v>
      </c>
      <c r="B56" s="23" t="s">
        <v>161</v>
      </c>
      <c r="C56" s="20"/>
      <c r="D56" s="20"/>
      <c r="E56" s="61">
        <f t="shared" si="9"/>
        <v>0</v>
      </c>
      <c r="F56" s="60">
        <f t="shared" si="8"/>
        <v>0</v>
      </c>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20.100000000000001" customHeight="1">
      <c r="A57" s="64">
        <f t="shared" si="7"/>
        <v>45</v>
      </c>
      <c r="B57" s="23" t="s">
        <v>161</v>
      </c>
      <c r="C57" s="20"/>
      <c r="D57" s="20"/>
      <c r="E57" s="61">
        <f t="shared" si="9"/>
        <v>0</v>
      </c>
      <c r="F57" s="60">
        <f t="shared" si="8"/>
        <v>0</v>
      </c>
      <c r="G57" s="61"/>
      <c r="H57" s="61"/>
      <c r="I57" s="61"/>
      <c r="J57" s="61"/>
      <c r="K57" s="61"/>
      <c r="L57" s="61"/>
      <c r="M57" s="61"/>
      <c r="N57" s="61"/>
      <c r="O57" s="61"/>
      <c r="P57" s="61"/>
      <c r="Q57" s="61"/>
      <c r="R57" s="61"/>
      <c r="S57" s="61"/>
      <c r="T57" s="61"/>
      <c r="U57" s="61"/>
      <c r="V57" s="61"/>
      <c r="W57" s="61"/>
      <c r="X57" s="61"/>
      <c r="Y57" s="61"/>
      <c r="Z57" s="61"/>
      <c r="AA57" s="61"/>
      <c r="AB57" s="61"/>
      <c r="AC57" s="61"/>
      <c r="AD57" s="61"/>
    </row>
    <row r="58" spans="1:30">
      <c r="A58" s="381" t="s">
        <v>383</v>
      </c>
      <c r="B58" s="382"/>
      <c r="C58" s="63"/>
      <c r="D58" s="63"/>
      <c r="E58" s="63"/>
      <c r="F58" s="63">
        <f>SUM(F59:F66)</f>
        <v>0</v>
      </c>
      <c r="G58" s="63">
        <f t="shared" ref="G58:R58" si="10">SUM(G59:G66)</f>
        <v>0</v>
      </c>
      <c r="H58" s="63">
        <f t="shared" si="10"/>
        <v>0</v>
      </c>
      <c r="I58" s="63">
        <f t="shared" si="10"/>
        <v>0</v>
      </c>
      <c r="J58" s="63">
        <f t="shared" si="10"/>
        <v>0</v>
      </c>
      <c r="K58" s="63">
        <f t="shared" si="10"/>
        <v>0</v>
      </c>
      <c r="L58" s="63">
        <f t="shared" si="10"/>
        <v>0</v>
      </c>
      <c r="M58" s="63">
        <f t="shared" si="10"/>
        <v>0</v>
      </c>
      <c r="N58" s="63">
        <f t="shared" si="10"/>
        <v>0</v>
      </c>
      <c r="O58" s="63">
        <f t="shared" si="10"/>
        <v>0</v>
      </c>
      <c r="P58" s="63">
        <f t="shared" si="10"/>
        <v>0</v>
      </c>
      <c r="Q58" s="63">
        <f t="shared" si="10"/>
        <v>0</v>
      </c>
      <c r="R58" s="63">
        <f t="shared" si="10"/>
        <v>0</v>
      </c>
      <c r="S58" s="63">
        <f t="shared" ref="S58:AD58" si="11">SUM(S59:S66)</f>
        <v>0</v>
      </c>
      <c r="T58" s="63">
        <f t="shared" si="11"/>
        <v>0</v>
      </c>
      <c r="U58" s="63">
        <f t="shared" si="11"/>
        <v>0</v>
      </c>
      <c r="V58" s="63">
        <f t="shared" si="11"/>
        <v>0</v>
      </c>
      <c r="W58" s="63">
        <f t="shared" si="11"/>
        <v>0</v>
      </c>
      <c r="X58" s="63">
        <f t="shared" si="11"/>
        <v>0</v>
      </c>
      <c r="Y58" s="63">
        <f t="shared" si="11"/>
        <v>0</v>
      </c>
      <c r="Z58" s="63">
        <f t="shared" si="11"/>
        <v>0</v>
      </c>
      <c r="AA58" s="63">
        <f t="shared" si="11"/>
        <v>0</v>
      </c>
      <c r="AB58" s="63">
        <f t="shared" si="11"/>
        <v>0</v>
      </c>
      <c r="AC58" s="63">
        <f t="shared" si="11"/>
        <v>0</v>
      </c>
      <c r="AD58" s="63">
        <f t="shared" si="11"/>
        <v>0</v>
      </c>
    </row>
    <row r="59" spans="1:30" ht="20.100000000000001" customHeight="1">
      <c r="A59" s="64">
        <f>A53+1</f>
        <v>42</v>
      </c>
      <c r="B59" s="27" t="s">
        <v>172</v>
      </c>
      <c r="C59" s="64"/>
      <c r="D59" s="64"/>
      <c r="E59" s="61">
        <f t="shared" ref="E59:E66" si="12">COUNTIF(G59:R59,"&gt;0")</f>
        <v>0</v>
      </c>
      <c r="F59" s="60">
        <f>SUM(G59:AD59)</f>
        <v>0</v>
      </c>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0" ht="20.100000000000001" customHeight="1">
      <c r="A60" s="64">
        <f t="shared" si="7"/>
        <v>43</v>
      </c>
      <c r="B60" s="27" t="s">
        <v>173</v>
      </c>
      <c r="C60" s="64"/>
      <c r="D60" s="64"/>
      <c r="E60" s="61">
        <f t="shared" si="12"/>
        <v>0</v>
      </c>
      <c r="F60" s="60">
        <f t="shared" ref="F60:F66" si="13">SUM(G60:AD60)</f>
        <v>0</v>
      </c>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ht="20.100000000000001" customHeight="1">
      <c r="A61" s="64">
        <f t="shared" si="7"/>
        <v>44</v>
      </c>
      <c r="B61" s="27" t="s">
        <v>175</v>
      </c>
      <c r="C61" s="64"/>
      <c r="D61" s="64"/>
      <c r="E61" s="61">
        <f t="shared" si="12"/>
        <v>0</v>
      </c>
      <c r="F61" s="60">
        <f t="shared" si="13"/>
        <v>0</v>
      </c>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0" ht="20.100000000000001" customHeight="1">
      <c r="A62" s="64">
        <f t="shared" si="7"/>
        <v>45</v>
      </c>
      <c r="B62" s="27" t="s">
        <v>320</v>
      </c>
      <c r="C62" s="64"/>
      <c r="D62" s="64"/>
      <c r="E62" s="61">
        <f t="shared" si="12"/>
        <v>0</v>
      </c>
      <c r="F62" s="60">
        <f t="shared" si="13"/>
        <v>0</v>
      </c>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ht="20.100000000000001" customHeight="1">
      <c r="A63" s="64">
        <f t="shared" si="7"/>
        <v>46</v>
      </c>
      <c r="B63" s="27" t="s">
        <v>321</v>
      </c>
      <c r="C63" s="64"/>
      <c r="D63" s="64"/>
      <c r="E63" s="61">
        <f t="shared" si="12"/>
        <v>0</v>
      </c>
      <c r="F63" s="60">
        <f t="shared" si="13"/>
        <v>0</v>
      </c>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1:30" ht="20.100000000000001" customHeight="1">
      <c r="A64" s="64">
        <f t="shared" si="7"/>
        <v>47</v>
      </c>
      <c r="B64" s="27" t="s">
        <v>217</v>
      </c>
      <c r="C64" s="64"/>
      <c r="D64" s="64"/>
      <c r="E64" s="61">
        <f t="shared" si="12"/>
        <v>0</v>
      </c>
      <c r="F64" s="60">
        <f t="shared" si="13"/>
        <v>0</v>
      </c>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1:30" ht="20.100000000000001" customHeight="1">
      <c r="A65" s="64">
        <f t="shared" si="7"/>
        <v>48</v>
      </c>
      <c r="B65" s="27" t="s">
        <v>322</v>
      </c>
      <c r="C65" s="64"/>
      <c r="D65" s="64"/>
      <c r="E65" s="61">
        <f t="shared" si="12"/>
        <v>0</v>
      </c>
      <c r="F65" s="60">
        <f t="shared" si="13"/>
        <v>0</v>
      </c>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20.100000000000001" customHeight="1">
      <c r="A66" s="64">
        <f t="shared" si="7"/>
        <v>49</v>
      </c>
      <c r="B66" s="27" t="s">
        <v>322</v>
      </c>
      <c r="C66" s="64"/>
      <c r="D66" s="64"/>
      <c r="E66" s="61">
        <f t="shared" si="12"/>
        <v>0</v>
      </c>
      <c r="F66" s="60">
        <f t="shared" si="13"/>
        <v>0</v>
      </c>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0">
      <c r="A67" s="65"/>
      <c r="B67" s="65"/>
      <c r="C67" s="65"/>
      <c r="D67" s="65"/>
      <c r="E67" s="65"/>
      <c r="F67" s="66"/>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s="10" customFormat="1">
      <c r="A68" s="68"/>
      <c r="B68" s="68"/>
      <c r="C68" s="68"/>
      <c r="D68" s="68"/>
      <c r="E68" s="69" t="s">
        <v>384</v>
      </c>
      <c r="F68" s="70">
        <f>SUM(F11+F34+F58)</f>
        <v>0</v>
      </c>
      <c r="G68" s="70">
        <f>SUM(G11+G34+G58)</f>
        <v>0</v>
      </c>
      <c r="H68" s="70">
        <f t="shared" ref="H68:R68" si="14">SUM(H11+H34+H58)</f>
        <v>0</v>
      </c>
      <c r="I68" s="70">
        <f t="shared" si="14"/>
        <v>0</v>
      </c>
      <c r="J68" s="70">
        <f t="shared" si="14"/>
        <v>0</v>
      </c>
      <c r="K68" s="70">
        <f t="shared" si="14"/>
        <v>0</v>
      </c>
      <c r="L68" s="70">
        <f t="shared" si="14"/>
        <v>0</v>
      </c>
      <c r="M68" s="70">
        <f t="shared" si="14"/>
        <v>0</v>
      </c>
      <c r="N68" s="70">
        <f t="shared" si="14"/>
        <v>0</v>
      </c>
      <c r="O68" s="70">
        <f t="shared" si="14"/>
        <v>0</v>
      </c>
      <c r="P68" s="70">
        <f t="shared" si="14"/>
        <v>0</v>
      </c>
      <c r="Q68" s="70">
        <f t="shared" si="14"/>
        <v>0</v>
      </c>
      <c r="R68" s="70">
        <f t="shared" si="14"/>
        <v>0</v>
      </c>
      <c r="S68" s="70">
        <f>SUM(S11+S34+S58)</f>
        <v>0</v>
      </c>
      <c r="T68" s="70">
        <f t="shared" ref="T68:AD68" si="15">SUM(T11+T34+T58)</f>
        <v>0</v>
      </c>
      <c r="U68" s="70">
        <f t="shared" si="15"/>
        <v>0</v>
      </c>
      <c r="V68" s="70">
        <f t="shared" si="15"/>
        <v>0</v>
      </c>
      <c r="W68" s="70">
        <f t="shared" si="15"/>
        <v>0</v>
      </c>
      <c r="X68" s="70">
        <f t="shared" si="15"/>
        <v>0</v>
      </c>
      <c r="Y68" s="70">
        <f t="shared" si="15"/>
        <v>0</v>
      </c>
      <c r="Z68" s="70">
        <f t="shared" si="15"/>
        <v>0</v>
      </c>
      <c r="AA68" s="70">
        <f t="shared" si="15"/>
        <v>0</v>
      </c>
      <c r="AB68" s="70">
        <f t="shared" si="15"/>
        <v>0</v>
      </c>
      <c r="AC68" s="70">
        <f t="shared" si="15"/>
        <v>0</v>
      </c>
      <c r="AD68" s="70">
        <f t="shared" si="15"/>
        <v>0</v>
      </c>
    </row>
    <row r="69" spans="1:30" s="8" customFormat="1">
      <c r="A69" s="303" t="s">
        <v>121</v>
      </c>
      <c r="B69" s="71"/>
      <c r="C69" s="71"/>
      <c r="D69" s="71"/>
      <c r="E69" s="71"/>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s="8" customFormat="1" ht="34.5" customHeight="1">
      <c r="A70" s="67">
        <v>1</v>
      </c>
      <c r="B70" s="384" t="s">
        <v>385</v>
      </c>
      <c r="C70" s="384"/>
      <c r="D70" s="384"/>
      <c r="E70" s="384"/>
      <c r="F70" s="384"/>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s="8" customFormat="1" ht="14.25">
      <c r="A71" s="67">
        <v>2</v>
      </c>
      <c r="B71" s="385" t="s">
        <v>386</v>
      </c>
      <c r="C71" s="385"/>
      <c r="D71" s="385"/>
      <c r="E71" s="385"/>
      <c r="F71" s="385"/>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s="8" customFormat="1" ht="15" customHeight="1">
      <c r="A72" s="67">
        <v>3</v>
      </c>
      <c r="B72" s="385" t="s">
        <v>387</v>
      </c>
      <c r="C72" s="385"/>
      <c r="D72" s="385"/>
      <c r="E72" s="385"/>
      <c r="F72" s="385"/>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s="8" customFormat="1" ht="15" customHeight="1">
      <c r="A73" s="67">
        <v>4</v>
      </c>
      <c r="B73" s="385" t="s">
        <v>388</v>
      </c>
      <c r="C73" s="385"/>
      <c r="D73" s="385"/>
      <c r="E73" s="385"/>
      <c r="F73" s="385"/>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s="8" customFormat="1" ht="15" customHeight="1">
      <c r="A74" s="67"/>
      <c r="B74" s="71"/>
      <c r="C74" s="71"/>
      <c r="D74" s="71"/>
      <c r="E74" s="71"/>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s="9" customFormat="1" ht="12.75" customHeight="1">
      <c r="A75" s="383" t="s">
        <v>330</v>
      </c>
      <c r="B75" s="383"/>
      <c r="C75" s="383"/>
      <c r="D75" s="383"/>
      <c r="E75" s="383"/>
      <c r="F75" s="383"/>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8" customFormat="1">
      <c r="A76" s="67"/>
      <c r="B76" s="377"/>
      <c r="C76" s="377"/>
      <c r="D76" s="377"/>
      <c r="E76" s="377"/>
      <c r="F76" s="37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s="8" customFormat="1" ht="14.25">
      <c r="A77" s="71"/>
      <c r="B77" s="71"/>
      <c r="C77" s="71"/>
      <c r="D77" s="71"/>
      <c r="E77" s="71"/>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s="8" customFormat="1" ht="14.25">
      <c r="A78" s="21"/>
      <c r="B78" s="21"/>
      <c r="C78" s="21"/>
      <c r="D78" s="21"/>
      <c r="E78" s="21"/>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s="8" customFormat="1" ht="14.25">
      <c r="A79" s="21"/>
      <c r="B79" s="21"/>
      <c r="C79" s="21"/>
      <c r="D79" s="21"/>
      <c r="E79" s="21"/>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8" customFormat="1" ht="14.25">
      <c r="A80" s="21"/>
      <c r="B80" s="21"/>
      <c r="C80" s="21"/>
      <c r="D80" s="21"/>
      <c r="E80" s="21"/>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s="8" customFormat="1" ht="14.25">
      <c r="A81" s="21"/>
      <c r="B81" s="21"/>
      <c r="C81" s="21"/>
      <c r="D81" s="21"/>
      <c r="E81" s="21"/>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s="8" customFormat="1" ht="14.25">
      <c r="A82" s="21"/>
      <c r="B82" s="21"/>
      <c r="C82" s="21"/>
      <c r="D82" s="21"/>
      <c r="E82" s="21"/>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s="8" customFormat="1" ht="14.25">
      <c r="A83" s="21"/>
      <c r="B83" s="21"/>
      <c r="C83" s="21"/>
      <c r="D83" s="21"/>
      <c r="E83" s="21"/>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s="8" customFormat="1" ht="14.25">
      <c r="A84" s="21"/>
      <c r="B84" s="21"/>
      <c r="C84" s="21"/>
      <c r="D84" s="21"/>
      <c r="E84" s="21"/>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s="8" customFormat="1" ht="14.25">
      <c r="A85" s="21"/>
      <c r="B85" s="21"/>
      <c r="C85" s="21"/>
      <c r="D85" s="21"/>
      <c r="E85" s="21"/>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s="8" customFormat="1" ht="14.25">
      <c r="A86" s="21"/>
      <c r="B86" s="21"/>
      <c r="C86" s="21"/>
      <c r="D86" s="21"/>
      <c r="E86" s="21"/>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s="8" customFormat="1" ht="14.25">
      <c r="A87" s="21"/>
      <c r="B87" s="21"/>
      <c r="C87" s="21"/>
      <c r="D87" s="21"/>
      <c r="E87" s="21"/>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s="8" customFormat="1" ht="14.25">
      <c r="A88" s="21"/>
      <c r="B88" s="21"/>
      <c r="C88" s="21"/>
      <c r="D88" s="21"/>
      <c r="E88" s="21"/>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s="8" customFormat="1" ht="14.25">
      <c r="A89" s="21"/>
      <c r="B89" s="21"/>
      <c r="C89" s="21"/>
      <c r="D89" s="21"/>
      <c r="E89" s="21"/>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s="8" customFormat="1" ht="14.25">
      <c r="A90" s="21"/>
      <c r="B90" s="21"/>
      <c r="C90" s="21"/>
      <c r="D90" s="21"/>
      <c r="E90" s="21"/>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s="8" customFormat="1" ht="14.25">
      <c r="A91" s="21"/>
      <c r="B91" s="21"/>
      <c r="C91" s="21"/>
      <c r="D91" s="21"/>
      <c r="E91" s="21"/>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s="8" customFormat="1" ht="14.25">
      <c r="A92" s="21"/>
      <c r="B92" s="21"/>
      <c r="C92" s="21"/>
      <c r="D92" s="21"/>
      <c r="E92" s="21"/>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s="8" customFormat="1" ht="14.25">
      <c r="A93" s="21"/>
      <c r="B93" s="21"/>
      <c r="C93" s="21"/>
      <c r="D93" s="21"/>
      <c r="E93" s="21"/>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s="8" customFormat="1" ht="14.25">
      <c r="A94" s="21"/>
      <c r="B94" s="21"/>
      <c r="C94" s="21"/>
      <c r="D94" s="21"/>
      <c r="E94" s="21"/>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s="8" customFormat="1" ht="14.25">
      <c r="A95" s="21"/>
      <c r="B95" s="21"/>
      <c r="C95" s="21"/>
      <c r="D95" s="21"/>
      <c r="E95" s="21"/>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s="8" customFormat="1" ht="14.25">
      <c r="A96" s="21"/>
      <c r="B96" s="21"/>
      <c r="C96" s="21"/>
      <c r="D96" s="21"/>
      <c r="E96" s="21"/>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s="8" customFormat="1" ht="14.25">
      <c r="A97" s="21"/>
      <c r="B97" s="21"/>
      <c r="C97" s="21"/>
      <c r="D97" s="21"/>
      <c r="E97" s="21"/>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row>
    <row r="98" spans="1:30" s="8" customFormat="1" ht="14.25">
      <c r="A98" s="21"/>
      <c r="B98" s="21"/>
      <c r="C98" s="21"/>
      <c r="D98" s="21"/>
      <c r="E98" s="21"/>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s="8" customFormat="1" ht="14.25">
      <c r="A99" s="21"/>
      <c r="B99" s="21"/>
      <c r="C99" s="21"/>
      <c r="D99" s="21"/>
      <c r="E99" s="21"/>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s="8" customFormat="1" ht="14.25">
      <c r="A100" s="21"/>
      <c r="B100" s="21"/>
      <c r="C100" s="21"/>
      <c r="D100" s="21"/>
      <c r="E100" s="21"/>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s="8" customFormat="1" ht="14.25">
      <c r="A101" s="21"/>
      <c r="B101" s="21"/>
      <c r="C101" s="21"/>
      <c r="D101" s="21"/>
      <c r="E101" s="21"/>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row>
    <row r="102" spans="1:30" s="8" customFormat="1" ht="14.25">
      <c r="A102" s="21"/>
      <c r="B102" s="21"/>
      <c r="C102" s="21"/>
      <c r="D102" s="21"/>
      <c r="E102" s="21"/>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s="8" customFormat="1" ht="14.25">
      <c r="A103" s="21"/>
      <c r="B103" s="21"/>
      <c r="C103" s="21"/>
      <c r="D103" s="21"/>
      <c r="E103" s="21"/>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s="8" customFormat="1" ht="14.25">
      <c r="A104" s="21"/>
      <c r="B104" s="21"/>
      <c r="C104" s="21"/>
      <c r="D104" s="21"/>
      <c r="E104" s="21"/>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s="8" customFormat="1" ht="14.25">
      <c r="A105" s="21"/>
      <c r="B105" s="21"/>
      <c r="C105" s="21"/>
      <c r="D105" s="21"/>
      <c r="E105" s="21"/>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s="8" customFormat="1" ht="14.25">
      <c r="A106" s="21"/>
      <c r="B106" s="21"/>
      <c r="C106" s="21"/>
      <c r="D106" s="21"/>
      <c r="E106" s="2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s="8" customFormat="1" ht="14.25">
      <c r="A107" s="21"/>
      <c r="B107" s="21"/>
      <c r="C107" s="21"/>
      <c r="D107" s="21"/>
      <c r="E107" s="21"/>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s="8" customFormat="1" ht="14.25">
      <c r="A108" s="21"/>
      <c r="B108" s="21"/>
      <c r="C108" s="21"/>
      <c r="D108" s="21"/>
      <c r="E108" s="21"/>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s="8" customFormat="1" ht="14.25">
      <c r="A109" s="21"/>
      <c r="B109" s="21"/>
      <c r="C109" s="21"/>
      <c r="D109" s="21"/>
      <c r="E109" s="21"/>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s="8" customFormat="1" ht="14.25">
      <c r="A110" s="21"/>
      <c r="B110" s="21"/>
      <c r="C110" s="21"/>
      <c r="D110" s="21"/>
      <c r="E110" s="21"/>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s="8" customFormat="1" ht="14.25">
      <c r="A111" s="21"/>
      <c r="B111" s="21"/>
      <c r="C111" s="21"/>
      <c r="D111" s="21"/>
      <c r="E111" s="21"/>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s="8" customFormat="1" ht="14.25">
      <c r="A112" s="21"/>
      <c r="B112" s="21"/>
      <c r="C112" s="21"/>
      <c r="D112" s="21"/>
      <c r="E112" s="21"/>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s="8" customFormat="1" ht="14.25">
      <c r="A113" s="21"/>
      <c r="B113" s="21"/>
      <c r="C113" s="21"/>
      <c r="D113" s="21"/>
      <c r="E113" s="21"/>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s="8" customFormat="1" ht="14.25">
      <c r="A114" s="21"/>
      <c r="B114" s="21"/>
      <c r="C114" s="21"/>
      <c r="D114" s="21"/>
      <c r="E114" s="21"/>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8" customFormat="1" ht="14.25">
      <c r="A115" s="21"/>
      <c r="B115" s="21"/>
      <c r="C115" s="21"/>
      <c r="D115" s="21"/>
      <c r="E115" s="21"/>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s="8" customFormat="1" ht="14.25">
      <c r="A116" s="21"/>
      <c r="B116" s="21"/>
      <c r="C116" s="21"/>
      <c r="D116" s="21"/>
      <c r="E116" s="21"/>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s="8" customFormat="1" ht="14.25">
      <c r="A117" s="21"/>
      <c r="B117" s="21"/>
      <c r="C117" s="21"/>
      <c r="D117" s="21"/>
      <c r="E117" s="21"/>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s="8" customFormat="1" ht="14.25">
      <c r="A118" s="21"/>
      <c r="B118" s="21"/>
      <c r="C118" s="21"/>
      <c r="D118" s="21"/>
      <c r="E118" s="21"/>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s="8" customFormat="1" ht="14.25">
      <c r="A119" s="21"/>
      <c r="B119" s="21"/>
      <c r="C119" s="21"/>
      <c r="D119" s="21"/>
      <c r="E119" s="21"/>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s="8" customFormat="1" ht="14.25">
      <c r="A120" s="21"/>
      <c r="B120" s="21"/>
      <c r="C120" s="21"/>
      <c r="D120" s="21"/>
      <c r="E120" s="21"/>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s="8" customFormat="1" ht="14.25">
      <c r="A121" s="21"/>
      <c r="B121" s="21"/>
      <c r="C121" s="21"/>
      <c r="D121" s="21"/>
      <c r="E121" s="21"/>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sheetData>
  <mergeCells count="12">
    <mergeCell ref="G7:R8"/>
    <mergeCell ref="B76:F76"/>
    <mergeCell ref="S7:AD8"/>
    <mergeCell ref="A6:B6"/>
    <mergeCell ref="A11:B11"/>
    <mergeCell ref="A34:B34"/>
    <mergeCell ref="A58:B58"/>
    <mergeCell ref="A75:F75"/>
    <mergeCell ref="B70:F70"/>
    <mergeCell ref="B71:F71"/>
    <mergeCell ref="B72:F72"/>
    <mergeCell ref="B73:F73"/>
  </mergeCells>
  <phoneticPr fontId="0" type="noConversion"/>
  <pageMargins left="0.7" right="0.7" top="0.5" bottom="0.5" header="0.3" footer="0.25"/>
  <pageSetup scale="29" orientation="landscape" r:id="rId1"/>
  <headerFooter alignWithMargins="0">
    <oddFooter>&amp;C&amp;"Tahoma,Regular"&amp;11Page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view="pageBreakPreview" topLeftCell="A4" zoomScale="110" zoomScaleNormal="98" zoomScaleSheetLayoutView="110" workbookViewId="0">
      <selection activeCell="A4" sqref="A4:D4"/>
    </sheetView>
  </sheetViews>
  <sheetFormatPr defaultColWidth="9.140625" defaultRowHeight="14.25"/>
  <cols>
    <col min="1" max="1" width="10" style="19" customWidth="1"/>
    <col min="2" max="2" width="71.7109375" style="83" customWidth="1"/>
    <col min="3" max="3" width="9.7109375" style="83" bestFit="1" customWidth="1"/>
    <col min="4" max="4" width="20" style="83" customWidth="1"/>
    <col min="5" max="10" width="8.85546875" customWidth="1"/>
    <col min="11" max="16384" width="9.140625" style="1"/>
  </cols>
  <sheetData>
    <row r="1" spans="1:10" s="2" customFormat="1" ht="15.75">
      <c r="A1" s="366" t="s">
        <v>389</v>
      </c>
      <c r="B1" s="366"/>
      <c r="C1" s="366"/>
      <c r="D1" s="366"/>
      <c r="E1" s="7"/>
      <c r="F1" s="7"/>
      <c r="G1" s="7"/>
      <c r="H1" s="7"/>
      <c r="I1" s="7"/>
      <c r="J1" s="7"/>
    </row>
    <row r="2" spans="1:10" s="2" customFormat="1" ht="15.75">
      <c r="A2" s="36" t="s">
        <v>1</v>
      </c>
      <c r="B2" s="36"/>
      <c r="C2" s="36"/>
      <c r="D2" s="36"/>
      <c r="E2" s="7"/>
      <c r="F2" s="7"/>
      <c r="G2" s="7"/>
      <c r="H2" s="7"/>
      <c r="I2" s="7"/>
      <c r="J2" s="7"/>
    </row>
    <row r="3" spans="1:10" s="2" customFormat="1" ht="19.5">
      <c r="A3" s="389" t="s">
        <v>390</v>
      </c>
      <c r="B3" s="390"/>
      <c r="C3" s="390"/>
      <c r="D3" s="390"/>
      <c r="E3" s="7"/>
      <c r="F3" s="7"/>
      <c r="G3" s="7"/>
      <c r="H3" s="7"/>
      <c r="I3" s="7"/>
      <c r="J3" s="7"/>
    </row>
    <row r="4" spans="1:10" s="2" customFormat="1" ht="15.75">
      <c r="A4" s="366"/>
      <c r="B4" s="366"/>
      <c r="C4" s="366"/>
      <c r="D4" s="366"/>
      <c r="E4" s="7"/>
      <c r="F4" s="7"/>
      <c r="G4" s="7"/>
      <c r="H4" s="7"/>
      <c r="I4" s="7"/>
      <c r="J4" s="7"/>
    </row>
    <row r="5" spans="1:10" s="2" customFormat="1" ht="15.75">
      <c r="A5" s="366" t="s">
        <v>391</v>
      </c>
      <c r="B5" s="366"/>
      <c r="C5" s="366"/>
      <c r="D5" s="366"/>
      <c r="E5" s="7"/>
      <c r="F5" s="7"/>
      <c r="G5" s="7"/>
      <c r="H5" s="7"/>
      <c r="I5" s="7"/>
      <c r="J5" s="7"/>
    </row>
    <row r="6" spans="1:10" s="2" customFormat="1" ht="15.75">
      <c r="A6" s="391"/>
      <c r="B6" s="391"/>
      <c r="C6" s="391"/>
      <c r="D6" s="391"/>
      <c r="E6" s="7"/>
      <c r="F6" s="7"/>
      <c r="G6" s="7"/>
      <c r="H6" s="7"/>
      <c r="I6" s="7"/>
      <c r="J6" s="7"/>
    </row>
    <row r="7" spans="1:10" s="5" customFormat="1" ht="15">
      <c r="A7" s="386" t="s">
        <v>4</v>
      </c>
      <c r="B7" s="386"/>
      <c r="C7" s="386"/>
      <c r="D7" s="386"/>
      <c r="E7"/>
      <c r="F7"/>
      <c r="G7"/>
      <c r="H7"/>
      <c r="I7"/>
      <c r="J7"/>
    </row>
    <row r="8" spans="1:10" s="5" customFormat="1" ht="56.25" customHeight="1">
      <c r="A8" s="24" t="s">
        <v>130</v>
      </c>
      <c r="B8" s="213" t="s">
        <v>49</v>
      </c>
      <c r="C8" s="213" t="s">
        <v>392</v>
      </c>
      <c r="D8" s="24" t="s">
        <v>393</v>
      </c>
      <c r="E8"/>
      <c r="F8"/>
      <c r="G8"/>
      <c r="H8"/>
      <c r="I8"/>
      <c r="J8"/>
    </row>
    <row r="9" spans="1:10" s="4" customFormat="1" ht="15">
      <c r="A9" s="26">
        <v>1</v>
      </c>
      <c r="B9" s="72" t="s">
        <v>394</v>
      </c>
      <c r="C9" s="25"/>
      <c r="D9" s="25"/>
      <c r="E9"/>
      <c r="F9"/>
      <c r="G9"/>
      <c r="H9"/>
      <c r="I9"/>
      <c r="J9"/>
    </row>
    <row r="10" spans="1:10" s="4" customFormat="1">
      <c r="A10" s="26">
        <f>A9+1</f>
        <v>2</v>
      </c>
      <c r="B10" s="73" t="s">
        <v>395</v>
      </c>
      <c r="C10" s="74" t="s">
        <v>396</v>
      </c>
      <c r="D10" s="74"/>
      <c r="E10"/>
      <c r="F10"/>
      <c r="G10"/>
      <c r="H10"/>
      <c r="I10"/>
      <c r="J10"/>
    </row>
    <row r="11" spans="1:10" s="4" customFormat="1">
      <c r="A11" s="26">
        <f t="shared" ref="A11" si="0">A10+1</f>
        <v>3</v>
      </c>
      <c r="B11" s="73" t="s">
        <v>397</v>
      </c>
      <c r="C11" s="74" t="s">
        <v>396</v>
      </c>
      <c r="D11" s="74"/>
      <c r="E11"/>
      <c r="F11"/>
      <c r="G11"/>
      <c r="H11"/>
      <c r="I11"/>
      <c r="J11"/>
    </row>
    <row r="12" spans="1:10" s="4" customFormat="1">
      <c r="A12" s="26">
        <v>4</v>
      </c>
      <c r="B12" s="73" t="s">
        <v>398</v>
      </c>
      <c r="C12" s="74" t="s">
        <v>396</v>
      </c>
      <c r="D12" s="74"/>
      <c r="E12"/>
      <c r="F12"/>
      <c r="G12"/>
      <c r="H12"/>
      <c r="I12"/>
      <c r="J12"/>
    </row>
    <row r="13" spans="1:10" s="4" customFormat="1">
      <c r="A13" s="26">
        <v>5</v>
      </c>
      <c r="B13" s="73" t="s">
        <v>399</v>
      </c>
      <c r="C13" s="74" t="s">
        <v>396</v>
      </c>
      <c r="D13" s="74"/>
      <c r="E13"/>
      <c r="F13"/>
      <c r="G13"/>
      <c r="H13"/>
      <c r="I13"/>
      <c r="J13"/>
    </row>
    <row r="14" spans="1:10" s="4" customFormat="1">
      <c r="A14" s="26">
        <v>6</v>
      </c>
      <c r="B14" s="75"/>
      <c r="C14" s="74"/>
      <c r="D14" s="74"/>
      <c r="E14"/>
      <c r="F14"/>
      <c r="G14"/>
      <c r="H14"/>
      <c r="I14"/>
      <c r="J14"/>
    </row>
    <row r="15" spans="1:10" s="4" customFormat="1" ht="15">
      <c r="A15" s="26">
        <v>7</v>
      </c>
      <c r="B15" s="72" t="s">
        <v>400</v>
      </c>
      <c r="C15" s="25"/>
      <c r="D15" s="25"/>
      <c r="E15"/>
      <c r="F15"/>
      <c r="G15"/>
      <c r="H15"/>
      <c r="I15"/>
      <c r="J15"/>
    </row>
    <row r="16" spans="1:10" s="4" customFormat="1">
      <c r="A16" s="26">
        <v>8</v>
      </c>
      <c r="B16" s="28" t="s">
        <v>401</v>
      </c>
      <c r="C16" s="19"/>
      <c r="D16" s="74" t="s">
        <v>396</v>
      </c>
      <c r="E16"/>
      <c r="F16"/>
      <c r="G16"/>
      <c r="H16"/>
      <c r="I16"/>
      <c r="J16"/>
    </row>
    <row r="17" spans="1:10" s="4" customFormat="1">
      <c r="A17" s="26">
        <v>9</v>
      </c>
      <c r="B17" s="28" t="s">
        <v>402</v>
      </c>
      <c r="C17" s="74"/>
      <c r="D17" s="74" t="s">
        <v>396</v>
      </c>
      <c r="E17"/>
      <c r="F17"/>
      <c r="G17"/>
      <c r="H17"/>
      <c r="I17"/>
      <c r="J17"/>
    </row>
    <row r="18" spans="1:10" s="4" customFormat="1">
      <c r="A18" s="26">
        <v>10</v>
      </c>
      <c r="B18" s="28" t="s">
        <v>403</v>
      </c>
      <c r="C18" s="74"/>
      <c r="D18" s="74" t="s">
        <v>396</v>
      </c>
      <c r="E18"/>
      <c r="F18"/>
      <c r="G18"/>
      <c r="H18"/>
      <c r="I18"/>
      <c r="J18"/>
    </row>
    <row r="19" spans="1:10" s="4" customFormat="1">
      <c r="A19" s="26">
        <v>11</v>
      </c>
      <c r="B19" s="28" t="s">
        <v>404</v>
      </c>
      <c r="C19" s="74"/>
      <c r="D19" s="74" t="s">
        <v>396</v>
      </c>
      <c r="E19"/>
      <c r="F19"/>
      <c r="G19"/>
      <c r="H19"/>
      <c r="I19"/>
      <c r="J19"/>
    </row>
    <row r="20" spans="1:10" s="4" customFormat="1">
      <c r="A20" s="26">
        <v>12</v>
      </c>
      <c r="B20" s="28" t="s">
        <v>405</v>
      </c>
      <c r="C20" s="74"/>
      <c r="D20" s="74" t="s">
        <v>396</v>
      </c>
      <c r="E20"/>
      <c r="F20"/>
      <c r="G20"/>
      <c r="H20"/>
      <c r="I20"/>
      <c r="J20"/>
    </row>
    <row r="21" spans="1:10" s="4" customFormat="1">
      <c r="A21" s="26">
        <v>13</v>
      </c>
      <c r="B21" s="28" t="s">
        <v>406</v>
      </c>
      <c r="C21" s="74"/>
      <c r="D21" s="74" t="s">
        <v>396</v>
      </c>
      <c r="E21"/>
      <c r="F21"/>
      <c r="G21"/>
      <c r="H21"/>
      <c r="I21"/>
      <c r="J21"/>
    </row>
    <row r="22" spans="1:10" s="4" customFormat="1">
      <c r="A22" s="26">
        <v>14</v>
      </c>
      <c r="B22" s="28" t="s">
        <v>407</v>
      </c>
      <c r="C22" s="74"/>
      <c r="D22" s="74" t="s">
        <v>396</v>
      </c>
      <c r="E22"/>
      <c r="F22"/>
      <c r="G22"/>
      <c r="H22"/>
      <c r="I22"/>
      <c r="J22"/>
    </row>
    <row r="23" spans="1:10" s="4" customFormat="1">
      <c r="A23" s="26">
        <v>15</v>
      </c>
      <c r="B23" s="28" t="s">
        <v>408</v>
      </c>
      <c r="C23" s="74"/>
      <c r="D23" s="74" t="s">
        <v>396</v>
      </c>
      <c r="E23"/>
      <c r="F23"/>
      <c r="G23"/>
      <c r="H23"/>
      <c r="I23"/>
      <c r="J23"/>
    </row>
    <row r="24" spans="1:10" s="4" customFormat="1">
      <c r="A24" s="26">
        <v>16</v>
      </c>
      <c r="B24" s="28" t="s">
        <v>409</v>
      </c>
      <c r="C24" s="74"/>
      <c r="D24" s="74" t="s">
        <v>396</v>
      </c>
      <c r="E24"/>
      <c r="F24"/>
      <c r="G24"/>
      <c r="H24"/>
      <c r="I24"/>
      <c r="J24"/>
    </row>
    <row r="25" spans="1:10" s="4" customFormat="1">
      <c r="A25" s="26">
        <v>17</v>
      </c>
      <c r="B25" s="28" t="s">
        <v>410</v>
      </c>
      <c r="C25" s="74"/>
      <c r="D25" s="74" t="s">
        <v>396</v>
      </c>
      <c r="E25"/>
      <c r="F25"/>
      <c r="G25"/>
      <c r="H25"/>
      <c r="I25"/>
      <c r="J25"/>
    </row>
    <row r="26" spans="1:10" s="4" customFormat="1">
      <c r="A26" s="26">
        <v>18</v>
      </c>
      <c r="B26" s="28" t="s">
        <v>411</v>
      </c>
      <c r="C26" s="74"/>
      <c r="D26" s="74" t="s">
        <v>412</v>
      </c>
      <c r="E26"/>
      <c r="F26"/>
      <c r="G26"/>
      <c r="H26"/>
      <c r="I26"/>
      <c r="J26"/>
    </row>
    <row r="27" spans="1:10" s="4" customFormat="1">
      <c r="A27" s="26">
        <v>19</v>
      </c>
      <c r="B27" s="76" t="s">
        <v>413</v>
      </c>
      <c r="C27" s="74"/>
      <c r="D27" s="74" t="s">
        <v>396</v>
      </c>
      <c r="E27"/>
      <c r="F27"/>
      <c r="G27"/>
      <c r="H27"/>
      <c r="I27"/>
      <c r="J27"/>
    </row>
    <row r="28" spans="1:10" s="4" customFormat="1">
      <c r="A28" s="26">
        <v>20</v>
      </c>
      <c r="B28" s="76" t="s">
        <v>414</v>
      </c>
      <c r="C28" s="74"/>
      <c r="D28" s="74" t="s">
        <v>396</v>
      </c>
      <c r="E28"/>
      <c r="F28"/>
      <c r="G28"/>
      <c r="H28"/>
      <c r="I28"/>
      <c r="J28"/>
    </row>
    <row r="29" spans="1:10" s="4" customFormat="1">
      <c r="A29" s="26">
        <v>21</v>
      </c>
      <c r="B29" s="28" t="s">
        <v>415</v>
      </c>
      <c r="C29" s="74"/>
      <c r="D29" s="74" t="s">
        <v>396</v>
      </c>
      <c r="E29"/>
      <c r="F29"/>
      <c r="G29"/>
      <c r="H29"/>
      <c r="I29"/>
      <c r="J29"/>
    </row>
    <row r="30" spans="1:10" s="4" customFormat="1">
      <c r="A30" s="26">
        <v>22</v>
      </c>
      <c r="B30" s="77"/>
      <c r="C30" s="74"/>
      <c r="D30" s="78"/>
      <c r="E30"/>
      <c r="F30"/>
      <c r="G30"/>
      <c r="H30"/>
      <c r="I30"/>
      <c r="J30"/>
    </row>
    <row r="31" spans="1:10" s="4" customFormat="1" ht="15">
      <c r="A31" s="26">
        <v>23</v>
      </c>
      <c r="B31" s="72" t="s">
        <v>416</v>
      </c>
      <c r="C31" s="25"/>
      <c r="D31" s="25"/>
      <c r="E31"/>
      <c r="F31"/>
      <c r="G31"/>
      <c r="H31"/>
      <c r="I31"/>
      <c r="J31"/>
    </row>
    <row r="32" spans="1:10" s="4" customFormat="1">
      <c r="A32" s="26">
        <v>24</v>
      </c>
      <c r="B32" s="28" t="s">
        <v>417</v>
      </c>
      <c r="C32" s="80" t="s">
        <v>396</v>
      </c>
      <c r="D32" s="80"/>
      <c r="E32"/>
      <c r="F32"/>
      <c r="G32"/>
      <c r="H32"/>
      <c r="I32"/>
      <c r="J32"/>
    </row>
    <row r="33" spans="1:10" s="4" customFormat="1">
      <c r="A33" s="26">
        <v>25</v>
      </c>
      <c r="B33" s="28" t="s">
        <v>418</v>
      </c>
      <c r="C33" s="80" t="s">
        <v>396</v>
      </c>
      <c r="D33" s="80"/>
      <c r="E33"/>
      <c r="F33"/>
      <c r="G33"/>
      <c r="H33"/>
      <c r="I33"/>
      <c r="J33"/>
    </row>
    <row r="34" spans="1:10" s="4" customFormat="1">
      <c r="A34" s="26">
        <v>26</v>
      </c>
      <c r="B34" s="28" t="s">
        <v>419</v>
      </c>
      <c r="C34" s="80" t="s">
        <v>396</v>
      </c>
      <c r="D34" s="80"/>
      <c r="E34"/>
      <c r="F34"/>
      <c r="G34"/>
      <c r="H34"/>
      <c r="I34"/>
      <c r="J34"/>
    </row>
    <row r="35" spans="1:10" s="4" customFormat="1">
      <c r="A35" s="26">
        <v>27</v>
      </c>
      <c r="B35" s="28" t="s">
        <v>420</v>
      </c>
      <c r="C35" s="80" t="s">
        <v>396</v>
      </c>
      <c r="D35" s="80" t="s">
        <v>105</v>
      </c>
      <c r="E35"/>
      <c r="F35"/>
      <c r="G35"/>
      <c r="H35"/>
      <c r="I35"/>
      <c r="J35"/>
    </row>
    <row r="36" spans="1:10" s="4" customFormat="1">
      <c r="A36" s="26">
        <v>28</v>
      </c>
      <c r="B36" s="28" t="s">
        <v>421</v>
      </c>
      <c r="C36" s="80"/>
      <c r="D36" s="80" t="s">
        <v>396</v>
      </c>
      <c r="E36"/>
      <c r="F36"/>
      <c r="G36"/>
      <c r="H36"/>
      <c r="I36"/>
      <c r="J36"/>
    </row>
    <row r="37" spans="1:10" s="4" customFormat="1">
      <c r="A37" s="26">
        <v>29</v>
      </c>
      <c r="B37" s="28" t="s">
        <v>422</v>
      </c>
      <c r="C37" s="80" t="s">
        <v>396</v>
      </c>
      <c r="D37" s="80"/>
      <c r="E37"/>
      <c r="F37"/>
      <c r="G37"/>
      <c r="H37"/>
      <c r="I37"/>
      <c r="J37"/>
    </row>
    <row r="38" spans="1:10" s="4" customFormat="1">
      <c r="A38" s="26">
        <v>30</v>
      </c>
      <c r="B38" s="28" t="s">
        <v>423</v>
      </c>
      <c r="C38" s="80"/>
      <c r="D38" s="80" t="s">
        <v>396</v>
      </c>
      <c r="E38"/>
      <c r="F38"/>
      <c r="G38"/>
      <c r="H38"/>
      <c r="I38"/>
      <c r="J38"/>
    </row>
    <row r="39" spans="1:10" s="4" customFormat="1">
      <c r="A39" s="26">
        <v>31</v>
      </c>
      <c r="B39" s="27" t="s">
        <v>424</v>
      </c>
      <c r="C39" s="80" t="s">
        <v>396</v>
      </c>
      <c r="D39" s="80"/>
      <c r="E39"/>
      <c r="F39"/>
      <c r="G39"/>
      <c r="H39"/>
      <c r="I39"/>
      <c r="J39"/>
    </row>
    <row r="40" spans="1:10" s="4" customFormat="1">
      <c r="A40" s="26">
        <v>32</v>
      </c>
      <c r="B40" s="27" t="s">
        <v>425</v>
      </c>
      <c r="C40" s="80" t="s">
        <v>105</v>
      </c>
      <c r="D40" s="80" t="s">
        <v>396</v>
      </c>
      <c r="E40"/>
      <c r="F40"/>
      <c r="G40"/>
      <c r="H40"/>
      <c r="I40"/>
      <c r="J40"/>
    </row>
    <row r="41" spans="1:10" s="4" customFormat="1" ht="15.75" customHeight="1">
      <c r="A41" s="26">
        <v>33</v>
      </c>
      <c r="B41" s="79" t="s">
        <v>426</v>
      </c>
      <c r="C41" s="80"/>
      <c r="D41" s="80" t="s">
        <v>396</v>
      </c>
      <c r="E41"/>
      <c r="F41"/>
      <c r="G41"/>
      <c r="H41"/>
      <c r="I41"/>
      <c r="J41"/>
    </row>
    <row r="42" spans="1:10" s="4" customFormat="1" ht="39.75" customHeight="1">
      <c r="A42" s="26">
        <v>34</v>
      </c>
      <c r="B42" s="79" t="s">
        <v>427</v>
      </c>
      <c r="C42" s="80"/>
      <c r="D42" s="80" t="s">
        <v>396</v>
      </c>
      <c r="E42"/>
      <c r="F42"/>
      <c r="G42"/>
      <c r="H42"/>
      <c r="I42"/>
      <c r="J42"/>
    </row>
    <row r="43" spans="1:10" s="4" customFormat="1">
      <c r="A43" s="26">
        <v>35</v>
      </c>
      <c r="B43" s="27" t="s">
        <v>428</v>
      </c>
      <c r="C43" s="80" t="s">
        <v>396</v>
      </c>
      <c r="D43" s="80"/>
      <c r="E43"/>
      <c r="F43"/>
      <c r="G43"/>
      <c r="H43"/>
      <c r="I43"/>
      <c r="J43"/>
    </row>
    <row r="44" spans="1:10" s="4" customFormat="1">
      <c r="A44" s="26">
        <v>36</v>
      </c>
      <c r="B44" s="27" t="s">
        <v>429</v>
      </c>
      <c r="C44" s="80" t="s">
        <v>105</v>
      </c>
      <c r="D44" s="80" t="s">
        <v>396</v>
      </c>
      <c r="E44"/>
      <c r="F44"/>
      <c r="G44"/>
      <c r="H44"/>
      <c r="I44"/>
      <c r="J44"/>
    </row>
    <row r="45" spans="1:10" s="4" customFormat="1">
      <c r="A45" s="26">
        <v>37</v>
      </c>
      <c r="B45" s="79" t="s">
        <v>430</v>
      </c>
      <c r="C45" s="80"/>
      <c r="D45" s="80" t="s">
        <v>396</v>
      </c>
      <c r="E45"/>
      <c r="F45"/>
      <c r="G45"/>
      <c r="H45"/>
      <c r="I45"/>
      <c r="J45"/>
    </row>
    <row r="46" spans="1:10" s="4" customFormat="1" ht="31.5" customHeight="1">
      <c r="A46" s="26">
        <v>38</v>
      </c>
      <c r="B46" s="79" t="s">
        <v>431</v>
      </c>
      <c r="C46" s="80"/>
      <c r="D46" s="80" t="s">
        <v>396</v>
      </c>
      <c r="E46"/>
      <c r="F46"/>
      <c r="G46"/>
      <c r="H46"/>
      <c r="I46"/>
      <c r="J46"/>
    </row>
    <row r="47" spans="1:10" s="4" customFormat="1" ht="23.25" customHeight="1">
      <c r="A47" s="26">
        <v>39</v>
      </c>
      <c r="B47" s="27" t="s">
        <v>432</v>
      </c>
      <c r="C47" s="80" t="s">
        <v>396</v>
      </c>
      <c r="D47" s="80"/>
      <c r="E47"/>
      <c r="F47"/>
      <c r="G47"/>
      <c r="H47"/>
      <c r="I47"/>
      <c r="J47"/>
    </row>
    <row r="48" spans="1:10" s="4" customFormat="1">
      <c r="A48" s="26">
        <v>40</v>
      </c>
      <c r="B48" s="27" t="s">
        <v>433</v>
      </c>
      <c r="C48" s="80" t="s">
        <v>396</v>
      </c>
      <c r="D48" s="80"/>
      <c r="E48"/>
      <c r="F48"/>
      <c r="G48"/>
      <c r="H48"/>
      <c r="I48"/>
      <c r="J48"/>
    </row>
    <row r="49" spans="1:10" s="4" customFormat="1">
      <c r="A49" s="26">
        <v>41</v>
      </c>
      <c r="B49" s="79" t="s">
        <v>434</v>
      </c>
      <c r="C49" s="80" t="s">
        <v>396</v>
      </c>
      <c r="D49" s="80"/>
      <c r="E49"/>
      <c r="F49"/>
      <c r="G49"/>
      <c r="H49"/>
      <c r="I49"/>
      <c r="J49"/>
    </row>
    <row r="50" spans="1:10" s="4" customFormat="1" ht="28.5">
      <c r="A50" s="26">
        <v>42</v>
      </c>
      <c r="B50" s="79" t="s">
        <v>435</v>
      </c>
      <c r="C50" s="80"/>
      <c r="D50" s="80" t="s">
        <v>396</v>
      </c>
      <c r="E50"/>
      <c r="F50"/>
      <c r="G50"/>
      <c r="H50"/>
      <c r="I50"/>
      <c r="J50"/>
    </row>
    <row r="51" spans="1:10" s="4" customFormat="1">
      <c r="A51" s="26">
        <v>43</v>
      </c>
      <c r="B51" s="76" t="s">
        <v>436</v>
      </c>
      <c r="C51" s="80"/>
      <c r="D51" s="80" t="s">
        <v>396</v>
      </c>
      <c r="E51"/>
      <c r="F51"/>
      <c r="G51"/>
      <c r="H51"/>
      <c r="I51"/>
      <c r="J51"/>
    </row>
    <row r="52" spans="1:10" s="4" customFormat="1">
      <c r="A52" s="26">
        <v>44</v>
      </c>
      <c r="B52" s="76" t="s">
        <v>437</v>
      </c>
      <c r="C52" s="80"/>
      <c r="D52" s="80" t="s">
        <v>396</v>
      </c>
      <c r="E52"/>
      <c r="F52"/>
      <c r="G52"/>
      <c r="H52"/>
      <c r="I52"/>
      <c r="J52"/>
    </row>
    <row r="53" spans="1:10" s="4" customFormat="1">
      <c r="A53" s="26">
        <v>45</v>
      </c>
      <c r="B53" s="76" t="s">
        <v>438</v>
      </c>
      <c r="C53" s="80"/>
      <c r="D53" s="80" t="s">
        <v>396</v>
      </c>
      <c r="E53"/>
      <c r="F53"/>
      <c r="G53"/>
      <c r="H53"/>
      <c r="I53"/>
      <c r="J53"/>
    </row>
    <row r="54" spans="1:10" s="4" customFormat="1" ht="14.25" customHeight="1">
      <c r="A54" s="26">
        <v>46</v>
      </c>
      <c r="B54" s="76" t="s">
        <v>439</v>
      </c>
      <c r="C54" s="80"/>
      <c r="D54" s="80" t="s">
        <v>396</v>
      </c>
      <c r="E54"/>
      <c r="F54"/>
      <c r="G54"/>
      <c r="H54"/>
      <c r="I54"/>
      <c r="J54"/>
    </row>
    <row r="55" spans="1:10" s="4" customFormat="1" ht="28.5">
      <c r="A55" s="26">
        <v>47</v>
      </c>
      <c r="B55" s="76" t="s">
        <v>440</v>
      </c>
      <c r="C55" s="80"/>
      <c r="D55" s="80" t="s">
        <v>396</v>
      </c>
      <c r="E55"/>
      <c r="F55"/>
      <c r="G55"/>
      <c r="H55"/>
      <c r="I55"/>
      <c r="J55"/>
    </row>
    <row r="56" spans="1:10" s="4" customFormat="1">
      <c r="A56" s="26">
        <v>48</v>
      </c>
      <c r="B56" s="76"/>
      <c r="C56" s="74"/>
      <c r="D56" s="74"/>
      <c r="E56"/>
      <c r="F56"/>
      <c r="G56"/>
      <c r="H56"/>
      <c r="I56"/>
      <c r="J56"/>
    </row>
    <row r="57" spans="1:10" s="4" customFormat="1" ht="15">
      <c r="A57" s="26">
        <v>49</v>
      </c>
      <c r="B57" s="72" t="s">
        <v>441</v>
      </c>
      <c r="C57" s="25"/>
      <c r="D57" s="25"/>
      <c r="E57"/>
      <c r="F57"/>
      <c r="G57"/>
      <c r="H57"/>
      <c r="I57"/>
      <c r="J57"/>
    </row>
    <row r="58" spans="1:10" s="4" customFormat="1">
      <c r="A58" s="26">
        <v>50</v>
      </c>
      <c r="B58" s="28" t="s">
        <v>442</v>
      </c>
      <c r="C58" s="74" t="s">
        <v>396</v>
      </c>
      <c r="D58" s="74"/>
      <c r="E58"/>
      <c r="F58"/>
      <c r="G58"/>
      <c r="H58"/>
      <c r="I58"/>
      <c r="J58"/>
    </row>
    <row r="59" spans="1:10" s="4" customFormat="1">
      <c r="A59" s="26">
        <v>51</v>
      </c>
      <c r="B59" s="28" t="s">
        <v>443</v>
      </c>
      <c r="C59" s="74"/>
      <c r="D59" s="74" t="s">
        <v>396</v>
      </c>
      <c r="E59"/>
      <c r="F59"/>
      <c r="G59"/>
      <c r="H59"/>
      <c r="I59"/>
      <c r="J59"/>
    </row>
    <row r="60" spans="1:10" s="4" customFormat="1">
      <c r="A60" s="26">
        <v>52</v>
      </c>
      <c r="B60" s="76" t="s">
        <v>444</v>
      </c>
      <c r="C60" s="74"/>
      <c r="D60" s="74" t="s">
        <v>396</v>
      </c>
      <c r="E60"/>
      <c r="F60"/>
      <c r="G60"/>
      <c r="H60"/>
      <c r="I60"/>
      <c r="J60"/>
    </row>
    <row r="61" spans="1:10" s="4" customFormat="1">
      <c r="A61" s="26">
        <v>53</v>
      </c>
      <c r="B61" s="28"/>
      <c r="C61" s="74"/>
      <c r="D61" s="74"/>
      <c r="E61"/>
      <c r="F61"/>
      <c r="G61"/>
      <c r="H61"/>
      <c r="I61"/>
      <c r="J61"/>
    </row>
    <row r="62" spans="1:10" s="4" customFormat="1" ht="15">
      <c r="A62" s="26">
        <v>54</v>
      </c>
      <c r="B62" s="72" t="s">
        <v>445</v>
      </c>
      <c r="C62" s="25"/>
      <c r="D62" s="25"/>
      <c r="E62"/>
      <c r="F62"/>
      <c r="G62"/>
      <c r="H62"/>
      <c r="I62"/>
      <c r="J62"/>
    </row>
    <row r="63" spans="1:10" s="4" customFormat="1">
      <c r="A63" s="26">
        <v>55</v>
      </c>
      <c r="B63" s="28" t="s">
        <v>446</v>
      </c>
      <c r="C63" s="74" t="s">
        <v>412</v>
      </c>
      <c r="D63" s="74" t="s">
        <v>105</v>
      </c>
      <c r="E63"/>
      <c r="F63"/>
      <c r="G63"/>
      <c r="H63"/>
      <c r="I63"/>
      <c r="J63"/>
    </row>
    <row r="64" spans="1:10" s="4" customFormat="1">
      <c r="A64" s="26">
        <v>56</v>
      </c>
      <c r="B64" s="28" t="s">
        <v>447</v>
      </c>
      <c r="C64" s="74"/>
      <c r="D64" s="74" t="s">
        <v>396</v>
      </c>
      <c r="E64"/>
      <c r="F64"/>
      <c r="G64"/>
      <c r="H64"/>
      <c r="I64"/>
      <c r="J64"/>
    </row>
    <row r="65" spans="1:10" s="4" customFormat="1">
      <c r="A65" s="26">
        <v>57</v>
      </c>
      <c r="B65" s="28" t="s">
        <v>448</v>
      </c>
      <c r="C65" s="74" t="s">
        <v>396</v>
      </c>
      <c r="E65"/>
      <c r="F65"/>
      <c r="G65"/>
      <c r="H65"/>
      <c r="I65"/>
      <c r="J65"/>
    </row>
    <row r="66" spans="1:10" s="4" customFormat="1">
      <c r="A66" s="26">
        <v>58</v>
      </c>
      <c r="B66" s="28" t="s">
        <v>449</v>
      </c>
      <c r="C66" s="74"/>
      <c r="D66" s="74" t="s">
        <v>396</v>
      </c>
      <c r="E66"/>
      <c r="F66"/>
      <c r="G66"/>
      <c r="H66"/>
      <c r="I66"/>
      <c r="J66"/>
    </row>
    <row r="67" spans="1:10" s="4" customFormat="1">
      <c r="A67" s="26">
        <v>59</v>
      </c>
      <c r="B67" s="28" t="s">
        <v>450</v>
      </c>
      <c r="C67" s="74"/>
      <c r="D67" s="74" t="s">
        <v>412</v>
      </c>
      <c r="E67"/>
      <c r="F67"/>
      <c r="G67"/>
      <c r="H67"/>
      <c r="I67"/>
      <c r="J67"/>
    </row>
    <row r="68" spans="1:10" s="4" customFormat="1">
      <c r="A68" s="26">
        <v>60</v>
      </c>
      <c r="B68" s="28" t="s">
        <v>451</v>
      </c>
      <c r="C68" s="74"/>
      <c r="D68" s="74" t="s">
        <v>396</v>
      </c>
      <c r="E68"/>
      <c r="F68"/>
      <c r="G68"/>
      <c r="H68"/>
      <c r="I68"/>
      <c r="J68"/>
    </row>
    <row r="69" spans="1:10" s="4" customFormat="1" ht="15">
      <c r="A69" s="26">
        <v>61</v>
      </c>
      <c r="B69" s="72" t="s">
        <v>452</v>
      </c>
      <c r="C69" s="25"/>
      <c r="D69" s="25"/>
      <c r="E69"/>
      <c r="F69"/>
      <c r="G69"/>
      <c r="H69"/>
      <c r="I69"/>
      <c r="J69"/>
    </row>
    <row r="70" spans="1:10" s="4" customFormat="1">
      <c r="A70" s="26">
        <v>62</v>
      </c>
      <c r="B70" s="28" t="s">
        <v>453</v>
      </c>
      <c r="C70" s="74"/>
      <c r="D70" s="74" t="s">
        <v>396</v>
      </c>
      <c r="E70"/>
      <c r="F70"/>
      <c r="G70"/>
      <c r="H70"/>
      <c r="I70"/>
      <c r="J70"/>
    </row>
    <row r="71" spans="1:10" s="4" customFormat="1">
      <c r="A71" s="26">
        <v>63</v>
      </c>
      <c r="B71" s="28" t="s">
        <v>454</v>
      </c>
      <c r="C71" s="74" t="s">
        <v>396</v>
      </c>
      <c r="D71" s="74"/>
      <c r="E71"/>
      <c r="F71"/>
      <c r="G71"/>
      <c r="H71"/>
      <c r="I71"/>
      <c r="J71"/>
    </row>
    <row r="72" spans="1:10" s="4" customFormat="1">
      <c r="A72" s="26">
        <v>64</v>
      </c>
      <c r="B72" s="28" t="s">
        <v>455</v>
      </c>
      <c r="C72" s="74" t="s">
        <v>396</v>
      </c>
      <c r="D72" s="74"/>
      <c r="E72"/>
      <c r="F72"/>
      <c r="G72"/>
      <c r="H72"/>
      <c r="I72"/>
      <c r="J72"/>
    </row>
    <row r="73" spans="1:10" s="4" customFormat="1">
      <c r="A73" s="26">
        <v>65</v>
      </c>
      <c r="B73" s="28" t="s">
        <v>456</v>
      </c>
      <c r="C73" s="74" t="s">
        <v>396</v>
      </c>
      <c r="D73" s="74"/>
      <c r="E73"/>
      <c r="F73"/>
      <c r="G73"/>
      <c r="H73"/>
      <c r="I73"/>
      <c r="J73"/>
    </row>
    <row r="74" spans="1:10" s="4" customFormat="1">
      <c r="A74" s="26">
        <v>66</v>
      </c>
      <c r="B74" s="28" t="s">
        <v>457</v>
      </c>
      <c r="C74" s="74" t="s">
        <v>396</v>
      </c>
      <c r="D74" s="74"/>
      <c r="E74"/>
      <c r="F74"/>
      <c r="G74"/>
      <c r="H74"/>
      <c r="I74"/>
      <c r="J74"/>
    </row>
    <row r="75" spans="1:10" s="4" customFormat="1">
      <c r="A75" s="26">
        <v>67</v>
      </c>
      <c r="B75" s="28" t="s">
        <v>458</v>
      </c>
      <c r="C75" s="74" t="s">
        <v>396</v>
      </c>
      <c r="D75" s="74"/>
      <c r="E75"/>
      <c r="F75"/>
      <c r="G75"/>
      <c r="H75"/>
      <c r="I75"/>
      <c r="J75"/>
    </row>
    <row r="76" spans="1:10" s="4" customFormat="1">
      <c r="A76" s="26">
        <v>68</v>
      </c>
      <c r="B76" s="28" t="s">
        <v>459</v>
      </c>
      <c r="C76" s="74" t="s">
        <v>396</v>
      </c>
      <c r="D76" s="74"/>
      <c r="E76"/>
      <c r="F76"/>
      <c r="G76"/>
      <c r="H76"/>
      <c r="I76"/>
      <c r="J76"/>
    </row>
    <row r="77" spans="1:10" s="4" customFormat="1">
      <c r="A77" s="26">
        <v>69</v>
      </c>
      <c r="B77" s="28" t="s">
        <v>460</v>
      </c>
      <c r="C77" s="74" t="s">
        <v>396</v>
      </c>
      <c r="D77" s="74"/>
      <c r="E77"/>
      <c r="F77"/>
      <c r="G77"/>
      <c r="H77"/>
      <c r="I77"/>
      <c r="J77"/>
    </row>
    <row r="78" spans="1:10" s="4" customFormat="1">
      <c r="A78" s="26">
        <v>70</v>
      </c>
      <c r="B78" s="28" t="s">
        <v>461</v>
      </c>
      <c r="C78" s="74" t="s">
        <v>396</v>
      </c>
      <c r="D78" s="74"/>
      <c r="E78"/>
      <c r="F78"/>
      <c r="G78"/>
      <c r="H78"/>
      <c r="I78"/>
      <c r="J78"/>
    </row>
    <row r="79" spans="1:10" s="4" customFormat="1">
      <c r="A79" s="26">
        <v>71</v>
      </c>
      <c r="B79" s="28" t="s">
        <v>462</v>
      </c>
      <c r="C79" s="74" t="s">
        <v>396</v>
      </c>
      <c r="D79" s="74"/>
      <c r="E79"/>
      <c r="F79"/>
      <c r="G79"/>
      <c r="H79"/>
      <c r="I79"/>
      <c r="J79"/>
    </row>
    <row r="80" spans="1:10" s="4" customFormat="1">
      <c r="A80" s="26">
        <v>72</v>
      </c>
      <c r="B80" s="28" t="s">
        <v>463</v>
      </c>
      <c r="C80" s="74" t="s">
        <v>396</v>
      </c>
      <c r="D80" s="74"/>
      <c r="E80"/>
      <c r="F80"/>
      <c r="G80"/>
      <c r="H80"/>
      <c r="I80"/>
      <c r="J80"/>
    </row>
    <row r="81" spans="1:10" s="4" customFormat="1">
      <c r="A81" s="26">
        <v>73</v>
      </c>
      <c r="B81" s="28" t="s">
        <v>464</v>
      </c>
      <c r="C81" s="74" t="s">
        <v>396</v>
      </c>
      <c r="D81" s="74"/>
      <c r="E81"/>
      <c r="F81"/>
      <c r="G81"/>
      <c r="H81"/>
      <c r="I81"/>
      <c r="J81"/>
    </row>
    <row r="82" spans="1:10" s="4" customFormat="1">
      <c r="A82" s="26">
        <v>74</v>
      </c>
      <c r="B82" s="28" t="s">
        <v>465</v>
      </c>
      <c r="C82" s="74"/>
      <c r="D82" s="74" t="s">
        <v>396</v>
      </c>
      <c r="E82"/>
      <c r="F82"/>
      <c r="G82"/>
      <c r="H82"/>
      <c r="I82"/>
      <c r="J82"/>
    </row>
    <row r="83" spans="1:10" s="4" customFormat="1">
      <c r="A83" s="26">
        <v>75</v>
      </c>
      <c r="B83" s="28"/>
      <c r="C83" s="74"/>
      <c r="D83" s="78"/>
      <c r="E83"/>
      <c r="F83"/>
      <c r="G83"/>
      <c r="H83"/>
      <c r="I83"/>
      <c r="J83"/>
    </row>
    <row r="84" spans="1:10" s="4" customFormat="1" ht="15">
      <c r="A84" s="26">
        <v>76</v>
      </c>
      <c r="B84" s="72" t="s">
        <v>466</v>
      </c>
      <c r="C84" s="25"/>
      <c r="D84" s="25"/>
      <c r="E84"/>
      <c r="F84"/>
      <c r="G84"/>
      <c r="H84"/>
      <c r="I84"/>
      <c r="J84"/>
    </row>
    <row r="85" spans="1:10" s="4" customFormat="1">
      <c r="A85" s="26">
        <v>77</v>
      </c>
      <c r="B85" s="28" t="s">
        <v>467</v>
      </c>
      <c r="C85" s="74"/>
      <c r="D85" s="74" t="s">
        <v>396</v>
      </c>
      <c r="E85"/>
      <c r="F85"/>
      <c r="G85"/>
      <c r="H85"/>
      <c r="I85"/>
      <c r="J85"/>
    </row>
    <row r="86" spans="1:10" s="4" customFormat="1">
      <c r="A86" s="26">
        <v>78</v>
      </c>
      <c r="B86" s="77"/>
      <c r="C86" s="74"/>
      <c r="D86" s="78"/>
      <c r="E86"/>
      <c r="F86"/>
      <c r="G86"/>
      <c r="H86"/>
      <c r="I86"/>
      <c r="J86"/>
    </row>
    <row r="87" spans="1:10" s="4" customFormat="1" ht="15">
      <c r="A87" s="26">
        <v>79</v>
      </c>
      <c r="B87" s="72" t="s">
        <v>468</v>
      </c>
      <c r="C87" s="25"/>
      <c r="D87" s="25"/>
      <c r="E87"/>
      <c r="F87"/>
      <c r="G87"/>
      <c r="H87"/>
      <c r="I87"/>
      <c r="J87"/>
    </row>
    <row r="88" spans="1:10" s="4" customFormat="1">
      <c r="A88" s="26">
        <v>80</v>
      </c>
      <c r="B88" s="4" t="s">
        <v>469</v>
      </c>
      <c r="D88" s="74" t="s">
        <v>396</v>
      </c>
      <c r="E88"/>
      <c r="F88"/>
      <c r="G88"/>
      <c r="H88"/>
      <c r="I88"/>
      <c r="J88"/>
    </row>
    <row r="89" spans="1:10" s="4" customFormat="1">
      <c r="A89" s="26">
        <v>81</v>
      </c>
      <c r="B89" s="28" t="s">
        <v>470</v>
      </c>
      <c r="C89" s="74"/>
      <c r="D89" s="74" t="s">
        <v>396</v>
      </c>
      <c r="E89"/>
      <c r="F89"/>
      <c r="G89"/>
      <c r="H89"/>
      <c r="I89"/>
      <c r="J89"/>
    </row>
    <row r="90" spans="1:10" s="4" customFormat="1">
      <c r="A90" s="26">
        <v>82</v>
      </c>
      <c r="B90" s="28" t="s">
        <v>471</v>
      </c>
      <c r="C90" s="74"/>
      <c r="D90" s="74" t="s">
        <v>396</v>
      </c>
      <c r="E90"/>
      <c r="F90"/>
      <c r="G90"/>
      <c r="H90"/>
      <c r="I90"/>
      <c r="J90"/>
    </row>
    <row r="91" spans="1:10" s="4" customFormat="1">
      <c r="A91" s="26">
        <v>83</v>
      </c>
      <c r="B91" s="28" t="s">
        <v>472</v>
      </c>
      <c r="C91" s="74"/>
      <c r="D91" s="74" t="s">
        <v>412</v>
      </c>
      <c r="E91"/>
      <c r="F91"/>
      <c r="G91"/>
      <c r="H91"/>
      <c r="I91"/>
      <c r="J91"/>
    </row>
    <row r="92" spans="1:10" s="4" customFormat="1">
      <c r="A92" s="26">
        <v>84</v>
      </c>
      <c r="B92" s="28" t="s">
        <v>473</v>
      </c>
      <c r="C92" s="74" t="s">
        <v>396</v>
      </c>
      <c r="D92" s="74" t="s">
        <v>396</v>
      </c>
      <c r="E92"/>
      <c r="F92"/>
      <c r="G92"/>
      <c r="H92"/>
      <c r="I92"/>
      <c r="J92"/>
    </row>
    <row r="93" spans="1:10" s="4" customFormat="1">
      <c r="A93" s="26">
        <v>85</v>
      </c>
      <c r="B93" s="28" t="s">
        <v>474</v>
      </c>
      <c r="C93" s="74"/>
      <c r="D93" s="74" t="s">
        <v>396</v>
      </c>
      <c r="E93"/>
      <c r="F93"/>
      <c r="G93"/>
      <c r="H93"/>
      <c r="I93"/>
      <c r="J93"/>
    </row>
    <row r="94" spans="1:10" s="4" customFormat="1">
      <c r="A94" s="26">
        <v>86</v>
      </c>
      <c r="B94" s="28" t="s">
        <v>475</v>
      </c>
      <c r="C94" s="74"/>
      <c r="D94" s="74" t="s">
        <v>396</v>
      </c>
      <c r="E94"/>
      <c r="F94"/>
      <c r="G94"/>
      <c r="H94"/>
      <c r="I94"/>
      <c r="J94"/>
    </row>
    <row r="95" spans="1:10" s="4" customFormat="1">
      <c r="A95" s="26">
        <v>87</v>
      </c>
      <c r="B95" s="28" t="s">
        <v>476</v>
      </c>
      <c r="C95" s="74"/>
      <c r="D95" s="74" t="s">
        <v>396</v>
      </c>
      <c r="E95"/>
      <c r="F95"/>
      <c r="G95"/>
      <c r="H95"/>
      <c r="I95"/>
      <c r="J95"/>
    </row>
    <row r="96" spans="1:10" s="4" customFormat="1">
      <c r="A96" s="26">
        <v>88</v>
      </c>
      <c r="B96" s="28" t="s">
        <v>477</v>
      </c>
      <c r="C96" s="74"/>
      <c r="D96" s="74" t="s">
        <v>396</v>
      </c>
      <c r="E96"/>
      <c r="F96"/>
      <c r="G96"/>
      <c r="H96"/>
      <c r="I96"/>
      <c r="J96"/>
    </row>
    <row r="97" spans="1:10" s="4" customFormat="1">
      <c r="A97" s="26">
        <v>90</v>
      </c>
      <c r="B97" s="28" t="s">
        <v>478</v>
      </c>
      <c r="C97" s="74"/>
      <c r="D97" s="74" t="s">
        <v>396</v>
      </c>
      <c r="E97"/>
      <c r="F97"/>
      <c r="G97"/>
      <c r="H97"/>
      <c r="I97"/>
      <c r="J97"/>
    </row>
    <row r="98" spans="1:10" s="4" customFormat="1">
      <c r="A98" s="26">
        <v>91</v>
      </c>
      <c r="B98" s="202"/>
      <c r="C98" s="203"/>
      <c r="D98" s="203"/>
      <c r="E98"/>
      <c r="F98"/>
      <c r="G98"/>
      <c r="H98"/>
      <c r="I98"/>
      <c r="J98"/>
    </row>
    <row r="99" spans="1:10" s="4" customFormat="1" ht="15">
      <c r="A99" s="26">
        <v>92</v>
      </c>
      <c r="B99" s="72" t="s">
        <v>479</v>
      </c>
      <c r="C99" s="25"/>
      <c r="D99" s="25"/>
      <c r="E99"/>
      <c r="F99"/>
      <c r="G99"/>
      <c r="H99"/>
      <c r="I99"/>
      <c r="J99"/>
    </row>
    <row r="100" spans="1:10" s="4" customFormat="1">
      <c r="A100" s="26">
        <v>93</v>
      </c>
      <c r="B100" s="76" t="s">
        <v>480</v>
      </c>
      <c r="C100" s="74"/>
      <c r="D100" s="80" t="s">
        <v>396</v>
      </c>
      <c r="E100"/>
      <c r="F100"/>
      <c r="G100"/>
      <c r="H100"/>
      <c r="I100"/>
      <c r="J100"/>
    </row>
    <row r="101" spans="1:10" s="4" customFormat="1" ht="28.5">
      <c r="A101" s="26">
        <v>94</v>
      </c>
      <c r="B101" s="76" t="s">
        <v>481</v>
      </c>
      <c r="C101" s="74"/>
      <c r="D101" s="80" t="s">
        <v>396</v>
      </c>
      <c r="E101"/>
      <c r="F101"/>
      <c r="G101"/>
      <c r="H101"/>
      <c r="I101"/>
      <c r="J101"/>
    </row>
    <row r="102" spans="1:10" s="4" customFormat="1">
      <c r="A102" s="26">
        <v>95</v>
      </c>
      <c r="B102" s="76" t="s">
        <v>482</v>
      </c>
      <c r="C102" s="74"/>
      <c r="D102" s="80" t="s">
        <v>396</v>
      </c>
      <c r="E102"/>
      <c r="F102"/>
      <c r="G102"/>
      <c r="H102"/>
      <c r="I102"/>
      <c r="J102"/>
    </row>
    <row r="103" spans="1:10" s="4" customFormat="1">
      <c r="A103" s="26">
        <v>96</v>
      </c>
      <c r="B103" s="76" t="s">
        <v>483</v>
      </c>
      <c r="C103" s="74"/>
      <c r="D103" s="80" t="s">
        <v>396</v>
      </c>
      <c r="E103"/>
      <c r="F103"/>
      <c r="G103"/>
      <c r="H103"/>
      <c r="I103"/>
      <c r="J103"/>
    </row>
    <row r="104" spans="1:10" s="4" customFormat="1">
      <c r="A104" s="26">
        <v>97</v>
      </c>
      <c r="B104" s="73" t="s">
        <v>484</v>
      </c>
      <c r="C104" s="74"/>
      <c r="D104" s="80" t="s">
        <v>412</v>
      </c>
      <c r="E104"/>
      <c r="F104"/>
      <c r="G104"/>
      <c r="H104"/>
      <c r="I104"/>
      <c r="J104"/>
    </row>
    <row r="105" spans="1:10" s="4" customFormat="1">
      <c r="A105" s="26">
        <v>98</v>
      </c>
      <c r="B105" s="28" t="s">
        <v>485</v>
      </c>
      <c r="C105" s="74"/>
      <c r="D105" s="80" t="s">
        <v>396</v>
      </c>
      <c r="E105"/>
      <c r="F105"/>
      <c r="G105"/>
      <c r="H105"/>
      <c r="I105"/>
      <c r="J105"/>
    </row>
    <row r="106" spans="1:10" s="4" customFormat="1">
      <c r="A106" s="26">
        <v>99</v>
      </c>
      <c r="B106" s="28" t="s">
        <v>486</v>
      </c>
      <c r="C106" s="74"/>
      <c r="D106" s="80" t="s">
        <v>396</v>
      </c>
      <c r="E106"/>
      <c r="F106"/>
      <c r="G106"/>
      <c r="H106"/>
      <c r="I106"/>
      <c r="J106"/>
    </row>
    <row r="107" spans="1:10" s="4" customFormat="1">
      <c r="A107" s="26">
        <v>100</v>
      </c>
      <c r="B107" s="28" t="s">
        <v>487</v>
      </c>
      <c r="C107" s="74"/>
      <c r="D107" s="80" t="s">
        <v>396</v>
      </c>
      <c r="E107"/>
      <c r="F107"/>
      <c r="G107"/>
      <c r="H107"/>
      <c r="I107"/>
      <c r="J107"/>
    </row>
    <row r="108" spans="1:10" s="4" customFormat="1">
      <c r="A108" s="26">
        <v>101</v>
      </c>
      <c r="B108" s="28" t="s">
        <v>488</v>
      </c>
      <c r="C108" s="74"/>
      <c r="D108" s="80" t="s">
        <v>396</v>
      </c>
      <c r="E108"/>
      <c r="F108"/>
      <c r="G108"/>
      <c r="H108"/>
      <c r="I108"/>
      <c r="J108"/>
    </row>
    <row r="109" spans="1:10" s="4" customFormat="1">
      <c r="A109" s="26">
        <v>102</v>
      </c>
      <c r="B109" s="28" t="s">
        <v>489</v>
      </c>
      <c r="C109" s="74"/>
      <c r="D109" s="80" t="s">
        <v>396</v>
      </c>
      <c r="E109"/>
      <c r="F109"/>
      <c r="G109"/>
      <c r="H109"/>
      <c r="I109"/>
      <c r="J109"/>
    </row>
    <row r="110" spans="1:10" s="4" customFormat="1">
      <c r="A110" s="26">
        <v>103</v>
      </c>
      <c r="B110" s="28"/>
      <c r="C110" s="74"/>
      <c r="D110" s="74"/>
      <c r="E110"/>
      <c r="F110"/>
      <c r="G110"/>
      <c r="H110"/>
      <c r="I110"/>
      <c r="J110"/>
    </row>
    <row r="111" spans="1:10" s="4" customFormat="1" ht="15">
      <c r="A111" s="26">
        <v>104</v>
      </c>
      <c r="B111" s="72" t="s">
        <v>490</v>
      </c>
      <c r="C111" s="25"/>
      <c r="D111" s="25"/>
      <c r="E111"/>
      <c r="F111"/>
      <c r="G111"/>
      <c r="H111"/>
      <c r="I111"/>
      <c r="J111"/>
    </row>
    <row r="112" spans="1:10" s="4" customFormat="1">
      <c r="A112" s="26">
        <v>105</v>
      </c>
      <c r="B112" s="28" t="s">
        <v>491</v>
      </c>
      <c r="C112" s="74" t="s">
        <v>412</v>
      </c>
      <c r="D112" s="74"/>
      <c r="E112"/>
      <c r="F112"/>
      <c r="G112"/>
      <c r="H112"/>
      <c r="I112"/>
      <c r="J112"/>
    </row>
    <row r="113" spans="1:10" s="4" customFormat="1" ht="15" customHeight="1">
      <c r="A113" s="26">
        <v>106</v>
      </c>
      <c r="B113" s="27" t="s">
        <v>492</v>
      </c>
      <c r="C113" s="74"/>
      <c r="D113" s="74" t="s">
        <v>412</v>
      </c>
      <c r="E113"/>
      <c r="F113"/>
      <c r="G113"/>
      <c r="H113"/>
      <c r="I113"/>
      <c r="J113"/>
    </row>
    <row r="114" spans="1:10" s="4" customFormat="1">
      <c r="A114" s="26">
        <v>107</v>
      </c>
      <c r="B114" s="27" t="s">
        <v>493</v>
      </c>
      <c r="C114" s="74" t="s">
        <v>396</v>
      </c>
      <c r="D114" s="74" t="s">
        <v>396</v>
      </c>
      <c r="E114"/>
      <c r="F114"/>
      <c r="G114"/>
      <c r="H114"/>
      <c r="I114"/>
      <c r="J114"/>
    </row>
    <row r="115" spans="1:10" s="4" customFormat="1">
      <c r="A115" s="26">
        <v>108</v>
      </c>
      <c r="B115" s="27" t="s">
        <v>494</v>
      </c>
      <c r="C115" s="74"/>
      <c r="D115" s="74" t="s">
        <v>396</v>
      </c>
      <c r="E115"/>
      <c r="F115"/>
      <c r="G115"/>
      <c r="H115"/>
      <c r="I115"/>
      <c r="J115"/>
    </row>
    <row r="116" spans="1:10" s="4" customFormat="1" ht="42" customHeight="1">
      <c r="A116" s="26">
        <v>109</v>
      </c>
      <c r="B116" s="22" t="s">
        <v>495</v>
      </c>
      <c r="C116" s="80"/>
      <c r="D116" s="80" t="s">
        <v>396</v>
      </c>
      <c r="E116"/>
      <c r="F116"/>
      <c r="G116"/>
      <c r="H116"/>
      <c r="I116"/>
      <c r="J116"/>
    </row>
    <row r="117" spans="1:10" s="4" customFormat="1">
      <c r="A117" s="26">
        <v>110</v>
      </c>
      <c r="B117" s="27" t="s">
        <v>496</v>
      </c>
      <c r="C117" s="74" t="s">
        <v>105</v>
      </c>
      <c r="D117" s="74" t="s">
        <v>396</v>
      </c>
      <c r="E117"/>
      <c r="F117"/>
      <c r="G117"/>
      <c r="H117"/>
      <c r="I117"/>
      <c r="J117"/>
    </row>
    <row r="118" spans="1:10" s="4" customFormat="1">
      <c r="A118" s="26">
        <v>111</v>
      </c>
      <c r="B118" s="27"/>
      <c r="C118" s="74"/>
      <c r="D118" s="74"/>
      <c r="E118"/>
      <c r="F118"/>
      <c r="G118"/>
      <c r="H118"/>
      <c r="I118"/>
      <c r="J118"/>
    </row>
    <row r="119" spans="1:10" s="4" customFormat="1">
      <c r="A119" s="26">
        <v>112</v>
      </c>
      <c r="B119" s="28"/>
      <c r="C119" s="74"/>
      <c r="D119" s="74"/>
      <c r="E119"/>
      <c r="F119"/>
      <c r="G119"/>
      <c r="H119"/>
      <c r="I119"/>
      <c r="J119"/>
    </row>
    <row r="120" spans="1:10" s="4" customFormat="1">
      <c r="A120" s="81"/>
      <c r="B120" s="81"/>
      <c r="C120" s="81"/>
      <c r="D120" s="81"/>
      <c r="E120"/>
      <c r="F120"/>
      <c r="G120"/>
      <c r="H120"/>
      <c r="I120"/>
      <c r="J120"/>
    </row>
    <row r="121" spans="1:10" s="4" customFormat="1" ht="15">
      <c r="A121" s="32" t="s">
        <v>121</v>
      </c>
      <c r="B121" s="81"/>
      <c r="C121" s="81"/>
      <c r="D121" s="81"/>
      <c r="E121"/>
      <c r="F121"/>
      <c r="G121"/>
      <c r="H121"/>
      <c r="I121"/>
      <c r="J121"/>
    </row>
    <row r="122" spans="1:10" s="4" customFormat="1" ht="45.75" customHeight="1">
      <c r="A122" s="82">
        <v>1</v>
      </c>
      <c r="B122" s="387" t="s">
        <v>497</v>
      </c>
      <c r="C122" s="387"/>
      <c r="D122" s="387"/>
      <c r="E122"/>
      <c r="F122"/>
      <c r="G122"/>
      <c r="H122"/>
      <c r="I122"/>
      <c r="J122"/>
    </row>
    <row r="123" spans="1:10" customFormat="1" ht="12.75">
      <c r="A123" s="388" t="s">
        <v>330</v>
      </c>
      <c r="B123" s="388"/>
      <c r="C123" s="388"/>
      <c r="D123" s="388"/>
    </row>
    <row r="124" spans="1:10" customFormat="1">
      <c r="A124" s="19"/>
      <c r="B124" s="19"/>
      <c r="C124" s="19"/>
      <c r="D124" s="19"/>
    </row>
    <row r="125" spans="1:10" customFormat="1">
      <c r="A125" s="19"/>
      <c r="B125" s="19"/>
      <c r="C125" s="19"/>
      <c r="D125" s="19"/>
    </row>
    <row r="126" spans="1:10" customFormat="1">
      <c r="A126" s="19"/>
      <c r="B126" s="19"/>
      <c r="C126" s="19"/>
      <c r="D126" s="19"/>
    </row>
    <row r="127" spans="1:10" customFormat="1">
      <c r="A127" s="19"/>
      <c r="B127" s="19"/>
      <c r="C127" s="19"/>
      <c r="D127" s="19"/>
    </row>
    <row r="128" spans="1:10" customFormat="1">
      <c r="A128" s="19"/>
      <c r="B128" s="19"/>
      <c r="C128" s="19"/>
      <c r="D128" s="19"/>
    </row>
    <row r="129" spans="1:4" customFormat="1">
      <c r="A129" s="19"/>
      <c r="B129" s="19"/>
      <c r="C129" s="19"/>
      <c r="D129" s="19"/>
    </row>
    <row r="130" spans="1:4" customFormat="1">
      <c r="A130" s="19"/>
      <c r="B130" s="19"/>
      <c r="C130" s="19"/>
      <c r="D130" s="19"/>
    </row>
  </sheetData>
  <mergeCells count="8">
    <mergeCell ref="A7:D7"/>
    <mergeCell ref="B122:D122"/>
    <mergeCell ref="A123:D123"/>
    <mergeCell ref="A1:D1"/>
    <mergeCell ref="A3:D3"/>
    <mergeCell ref="A4:D4"/>
    <mergeCell ref="A5:D5"/>
    <mergeCell ref="A6:D6"/>
  </mergeCells>
  <phoneticPr fontId="0" type="noConversion"/>
  <pageMargins left="0.62" right="0.6" top="0.53" bottom="0.83" header="0.5" footer="0.5"/>
  <pageSetup scale="60" orientation="portrait" r:id="rId1"/>
  <headerFooter alignWithMargins="0">
    <oddFooter>&amp;C&amp;"Tahoma,Regular"&amp;11Page &amp;P of &amp;N</oddFooter>
  </headerFooter>
  <rowBreaks count="1" manualBreakCount="1">
    <brk id="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7AFF0DBA0A9C499567CC884875403B" ma:contentTypeVersion="13" ma:contentTypeDescription="Create a new document." ma:contentTypeScope="" ma:versionID="0e2248ca684003095fb226f1314bbd0a">
  <xsd:schema xmlns:xsd="http://www.w3.org/2001/XMLSchema" xmlns:xs="http://www.w3.org/2001/XMLSchema" xmlns:p="http://schemas.microsoft.com/office/2006/metadata/properties" xmlns:ns2="1d874930-5795-48ea-aa05-69841fac7ec6" xmlns:ns3="57aea658-6f05-40a8-8529-cfba2543042c" targetNamespace="http://schemas.microsoft.com/office/2006/metadata/properties" ma:root="true" ma:fieldsID="b3fa21d506e06f2a4c7d44625160fe54" ns2:_="" ns3:_="">
    <xsd:import namespace="1d874930-5795-48ea-aa05-69841fac7ec6"/>
    <xsd:import namespace="57aea658-6f05-40a8-8529-cfba254304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74930-5795-48ea-aa05-69841fac7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aaf8c8-b3c8-4e2b-b533-a5c767a055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aea658-6f05-40a8-8529-cfba254304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d85a98-0771-4fb0-96da-ac1c4a62ca75}" ma:internalName="TaxCatchAll" ma:showField="CatchAllData" ma:web="57aea658-6f05-40a8-8529-cfba25430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57aea658-6f05-40a8-8529-cfba2543042c" xsi:nil="true"/>
    <lcf76f155ced4ddcb4097134ff3c332f xmlns="1d874930-5795-48ea-aa05-69841fac7e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C34CA-EF8B-4964-8909-CC960138B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74930-5795-48ea-aa05-69841fac7ec6"/>
    <ds:schemaRef ds:uri="57aea658-6f05-40a8-8529-cfba25430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0E181-D340-4E9D-80AF-18C5B9590E87}">
  <ds:schemaRefs>
    <ds:schemaRef ds:uri="http://schemas.microsoft.com/office/2006/metadata/properties"/>
    <ds:schemaRef ds:uri="57aea658-6f05-40a8-8529-cfba2543042c"/>
    <ds:schemaRef ds:uri="1d874930-5795-48ea-aa05-69841fac7ec6"/>
    <ds:schemaRef ds:uri="http://schemas.microsoft.com/office/infopath/2007/PartnerControls"/>
  </ds:schemaRefs>
</ds:datastoreItem>
</file>

<file path=customXml/itemProps3.xml><?xml version="1.0" encoding="utf-8"?>
<ds:datastoreItem xmlns:ds="http://schemas.openxmlformats.org/officeDocument/2006/customXml" ds:itemID="{459383A4-1A10-410A-A319-46960F495165}">
  <ds:schemaRefs>
    <ds:schemaRef ds:uri="http://schemas.microsoft.com/sharepoint/v3/contenttype/forms"/>
  </ds:schemaRefs>
</ds:datastoreItem>
</file>

<file path=docMetadata/LabelInfo.xml><?xml version="1.0" encoding="utf-8"?>
<clbl:labelList xmlns:clbl="http://schemas.microsoft.com/office/2020/mipLabelMetadata">
  <clbl:label id="{07b2b2bd-420c-4e4b-b733-c8f43c297b8a}" enabled="1" method="Standard" siteId="{1c95a1cf-2a77-4a93-b021-096144568ec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 - Design and Pre-Con Fee</vt:lpstr>
      <vt:lpstr>A1 - Construction Cost Summary</vt:lpstr>
      <vt:lpstr>B - Precon Svs &amp; Gen. Cond </vt:lpstr>
      <vt:lpstr>C - Design Services Rates</vt:lpstr>
      <vt:lpstr>C1 - Pre and Construction Rates</vt:lpstr>
      <vt:lpstr>D-Design Staff Allocation</vt:lpstr>
      <vt:lpstr>D1 - PreCon and Con Staff </vt:lpstr>
      <vt:lpstr>E - Resp. Matrix</vt:lpstr>
      <vt:lpstr>'A1 - Construction Cost Summary'!Print_Area</vt:lpstr>
      <vt:lpstr>'B - Precon Svs &amp; Gen. Cond '!Print_Area</vt:lpstr>
      <vt:lpstr>'C1 - Pre and Construction Rates'!Print_Area</vt:lpstr>
      <vt:lpstr>'E - Resp. Matrix'!Print_Area</vt:lpstr>
      <vt:lpstr>'A1 - Construction Cost Summary'!Print_Titles</vt:lpstr>
      <vt:lpstr>'B - Precon Svs &amp; Gen. Cond '!Print_Titles</vt:lpstr>
      <vt:lpstr>'C1 - Pre and Construction Rates'!Print_Titles</vt:lpstr>
      <vt:lpstr>'D1 - PreCon and Con Staff '!Print_Titles</vt:lpstr>
      <vt:lpstr>'E - Resp.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Jeffrey Carbaugh</cp:lastModifiedBy>
  <cp:revision/>
  <dcterms:created xsi:type="dcterms:W3CDTF">2000-10-22T23:41:00Z</dcterms:created>
  <dcterms:modified xsi:type="dcterms:W3CDTF">2024-09-30T23:08:13Z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0x0101004D7AFF0DBA0A9C499567CC884875403B</vt:lpwstr>
  </property>
  <property fmtid="{D5CDD505-2E9C-101B-9397-08002B2CF9AE}" pid="3" name="MediaServiceImageTags">
    <vt:lpwstr/>
  </property>
</Properties>
</file>